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623" documentId="13_ncr:1_{F6CB121F-512D-4AA6-A0C1-0FB36C537598}" xr6:coauthVersionLast="47" xr6:coauthVersionMax="47" xr10:uidLastSave="{1041F62B-949E-4BBC-8184-0DA1FD879B6D}"/>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7" i="6"/>
  <c r="L7" i="6"/>
  <c r="L8" i="6"/>
  <c r="L9" i="6"/>
  <c r="L10" i="6"/>
  <c r="L11" i="6"/>
  <c r="L12" i="6"/>
  <c r="L13" i="6"/>
  <c r="L14" i="6"/>
  <c r="L15" i="6"/>
  <c r="L16" i="6"/>
  <c r="L17" i="6"/>
  <c r="L18" i="6"/>
  <c r="I7" i="6"/>
  <c r="J7" i="6"/>
  <c r="I8" i="6"/>
  <c r="J8" i="6"/>
  <c r="I9" i="6"/>
  <c r="J9" i="6"/>
  <c r="I10" i="6"/>
  <c r="J10" i="6"/>
  <c r="I11" i="6"/>
  <c r="J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B10" i="6"/>
  <c r="B11" i="6"/>
  <c r="B12" i="6"/>
  <c r="I12" i="6"/>
  <c r="J12" i="6"/>
  <c r="B13" i="6"/>
  <c r="I13" i="6"/>
  <c r="J13" i="6"/>
  <c r="B14" i="6"/>
  <c r="I14" i="6"/>
  <c r="J14" i="6"/>
  <c r="B15" i="6"/>
  <c r="I15" i="6"/>
  <c r="J15" i="6"/>
  <c r="B16" i="6"/>
  <c r="I16" i="6"/>
  <c r="J16" i="6"/>
  <c r="B17" i="6"/>
  <c r="I17" i="6"/>
  <c r="J17" i="6"/>
  <c r="B18" i="6"/>
  <c r="I18" i="6"/>
  <c r="J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<sst xmlns="http://schemas.openxmlformats.org/spreadsheetml/2006/main" count="178579" uniqueCount="39071">
  <si>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</si>
  <si>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</si>
  <si>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</si>
  <si>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</si>
  <si>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</si>
  <si>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</si>
  <si>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</si>
  <si>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</si>
  <si>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</si>
  <si>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</si>
  <si>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</si>
  <si>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</si>
  <si>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</si>
  <si>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</si>
  <si>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</si>
  <si>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</si>
  <si>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</si>
  <si>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</si>
  <si>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</si>
  <si>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</si>
  <si>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</si>
  <si>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</si>
  <si>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</si>
  <si>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</si>
  <si>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</si>
  <si>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</si>
  <si>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</si>
  <si>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</si>
  <si>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</si>
  <si>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</si>
  <si>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</si>
  <si>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</si>
  <si>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</si>
  <si>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</si>
  <si>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</si>
  <si>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</si>
  <si>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</si>
  <si>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</si>
  <si>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</si>
  <si>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</si>
  <si>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</si>
  <si>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</si>
  <si>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</si>
  <si>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</si>
  <si>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</si>
  <si>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</si>
  <si>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</si>
  <si>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</si>
  <si>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</si>
  <si>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</si>
  <si>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</si>
  <si>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</si>
  <si>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</si>
  <si>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</si>
  <si>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</si>
  <si>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</si>
  <si>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</si>
  <si>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</si>
  <si>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</si>
  <si>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</si>
  <si>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</si>
  <si>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</si>
  <si>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</si>
  <si>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</si>
  <si>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</si>
  <si>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</si>
  <si>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</si>
  <si>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</si>
  <si>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</si>
  <si>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</si>
  <si>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</si>
  <si>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</si>
  <si>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</si>
  <si>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</si>
  <si>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</si>
  <si>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</si>
  <si>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</si>
  <si>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</si>
  <si>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</si>
  <si>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</si>
  <si>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</si>
  <si>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</si>
  <si>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</si>
  <si>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</si>
  <si>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</si>
  <si>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</si>
  <si>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</si>
  <si>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</si>
  <si>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</si>
  <si>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</si>
  <si>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</si>
  <si>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</si>
  <si>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</si>
  <si>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</si>
  <si>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</si>
  <si>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</si>
  <si>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</si>
  <si>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</si>
  <si>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</si>
  <si>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</si>
  <si>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</si>
  <si>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</si>
  <si>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</si>
  <si>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</si>
  <si>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</si>
  <si>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</si>
  <si>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</si>
  <si>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</si>
  <si>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</si>
  <si>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</si>
  <si>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</si>
  <si>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</si>
  <si>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</si>
  <si>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</si>
  <si>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</si>
  <si>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</si>
  <si>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</si>
  <si>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</si>
  <si>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</si>
  <si>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</si>
  <si>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</si>
  <si>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</si>
  <si>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</si>
  <si>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</si>
  <si>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</si>
  <si>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</si>
  <si>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</si>
  <si>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</si>
  <si>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</si>
  <si>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</si>
  <si>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</si>
  <si>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</si>
  <si>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</si>
  <si>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</si>
  <si>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</si>
  <si>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</si>
  <si>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</si>
  <si>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</si>
  <si>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</si>
  <si>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</si>
  <si>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</si>
  <si>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</si>
  <si>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</si>
  <si>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</si>
  <si>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</si>
  <si>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</si>
  <si>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</si>
  <si>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</si>
  <si>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</si>
  <si>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</si>
  <si>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</si>
  <si>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</si>
  <si>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</si>
  <si>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</si>
  <si>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</si>
  <si>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</si>
  <si>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</si>
  <si>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</si>
  <si>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</si>
  <si>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</si>
  <si>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</si>
  <si>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</si>
  <si>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</si>
  <si>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</si>
  <si>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</si>
  <si>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</si>
  <si>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</si>
  <si>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</si>
  <si>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</si>
  <si>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</si>
  <si>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</si>
  <si>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</si>
  <si>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</si>
  <si>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</si>
  <si>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</si>
  <si>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</si>
  <si>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</si>
  <si>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</si>
  <si>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</si>
  <si>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</si>
  <si>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</si>
  <si>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</si>
  <si>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</si>
  <si>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</si>
  <si>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</si>
  <si>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</si>
  <si>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</si>
  <si>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</si>
  <si>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</si>
  <si>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</si>
  <si>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</si>
  <si>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</si>
  <si>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</si>
  <si>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</si>
  <si>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</si>
  <si>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</si>
  <si>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</si>
  <si>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</si>
  <si>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</si>
  <si>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</si>
  <si>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</si>
  <si>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</si>
  <si>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</si>
  <si>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</si>
  <si>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</si>
  <si>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</si>
  <si>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</si>
  <si>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</si>
  <si>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</si>
  <si>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</si>
  <si>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</si>
  <si>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</si>
  <si>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</si>
  <si>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</si>
  <si>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</si>
  <si>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</si>
  <si>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</si>
  <si>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</si>
  <si>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</si>
  <si>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</si>
  <si>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</si>
  <si>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</si>
  <si>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</si>
  <si>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</si>
  <si>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</si>
  <si>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</si>
  <si>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</si>
  <si>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</si>
  <si>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</si>
  <si>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</si>
  <si>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</si>
  <si>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</si>
  <si>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</si>
  <si>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</si>
  <si>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</si>
  <si>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</si>
  <si>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</si>
  <si>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</si>
  <si>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</si>
  <si>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</si>
  <si>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</si>
  <si>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</si>
  <si>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</si>
  <si>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</si>
  <si>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</si>
  <si>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</si>
  <si>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</si>
  <si>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</si>
  <si>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</si>
  <si>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</si>
  <si>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</si>
  <si>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</si>
  <si>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</si>
  <si>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</si>
  <si>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</si>
  <si>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</si>
  <si>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</si>
  <si>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</si>
  <si>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</si>
  <si>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</si>
  <si>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</si>
  <si>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</si>
  <si>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</si>
  <si>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</si>
  <si>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</si>
  <si>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</si>
  <si>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</si>
  <si>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</si>
  <si>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</si>
  <si>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</si>
  <si>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</si>
  <si>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</si>
  <si>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</si>
  <si>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</si>
  <si>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</si>
  <si>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</si>
  <si>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</si>
  <si>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</si>
  <si>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</si>
  <si>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</si>
  <si>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</si>
  <si>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</si>
  <si>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</si>
  <si>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</si>
  <si>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</si>
  <si>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</si>
  <si>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</si>
  <si>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</si>
  <si>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</si>
  <si>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</si>
  <si>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</si>
  <si>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</si>
  <si>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</si>
  <si>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</si>
  <si>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</si>
  <si>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</si>
  <si>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</si>
  <si>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</si>
  <si>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</si>
  <si>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</si>
  <si>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</si>
  <si>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</si>
  <si>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</si>
  <si>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</si>
  <si>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</si>
  <si>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</si>
  <si>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</si>
  <si>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</si>
  <si>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</si>
  <si>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</si>
  <si>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</si>
  <si>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</si>
  <si>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</si>
  <si>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</si>
  <si>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</si>
  <si>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</si>
  <si>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</si>
  <si>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</si>
  <si>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</si>
  <si>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</si>
  <si>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</si>
  <si>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</si>
  <si>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</si>
  <si>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</si>
  <si>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</si>
  <si>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</si>
  <si>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</si>
  <si>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</si>
  <si>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</si>
  <si>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</si>
  <si>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</si>
  <si>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</si>
  <si>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</si>
  <si>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</si>
  <si>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</si>
  <si>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</si>
  <si>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</si>
  <si>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</si>
  <si>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</si>
  <si>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</si>
  <si>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</si>
  <si>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</si>
  <si>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</si>
  <si>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</si>
  <si>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</si>
  <si>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</si>
  <si>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</si>
  <si>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</si>
  <si>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</si>
  <si>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</si>
  <si>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</si>
  <si>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</si>
  <si>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</si>
  <si>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</si>
  <si>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</si>
  <si>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</si>
  <si>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</si>
  <si>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</si>
  <si>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</si>
  <si>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</si>
  <si>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</si>
  <si>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</si>
  <si>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</si>
  <si>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</si>
  <si>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</si>
  <si>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</si>
  <si>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</si>
  <si>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</si>
  <si>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</si>
  <si>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</si>
  <si>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</si>
  <si>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</si>
  <si>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</si>
  <si>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</si>
  <si>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</si>
  <si>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</si>
  <si>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</si>
  <si>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</si>
  <si>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</si>
  <si>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</si>
  <si>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</si>
  <si>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</si>
  <si>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</si>
  <si>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</si>
  <si>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</si>
  <si>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</si>
  <si>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</si>
  <si>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</si>
  <si>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</si>
  <si>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</si>
  <si>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</si>
  <si>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</si>
  <si>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</si>
  <si>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</si>
  <si>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</si>
  <si>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</si>
  <si>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</si>
  <si>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</si>
  <si>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</si>
  <si>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</si>
  <si>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</si>
  <si>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</si>
  <si>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</si>
  <si>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</si>
  <si>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</si>
  <si>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</si>
  <si>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</si>
  <si>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</si>
  <si>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</si>
  <si>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</si>
  <si>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</si>
  <si>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</si>
  <si>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</si>
  <si>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</si>
  <si>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</si>
  <si>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</si>
  <si>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</si>
  <si>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</si>
  <si>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</si>
  <si>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</si>
  <si>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</si>
  <si>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</si>
  <si>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</si>
  <si>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</si>
  <si>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</si>
  <si>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</si>
  <si>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</si>
  <si>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</si>
  <si>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</si>
  <si>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</si>
  <si>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</si>
  <si>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</si>
  <si>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</si>
  <si>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</si>
  <si>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</si>
  <si>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</si>
  <si>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</si>
  <si>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</si>
  <si>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</si>
  <si>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</si>
  <si>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</si>
  <si>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</si>
  <si>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</si>
  <si>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</si>
  <si>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</si>
  <si>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</si>
  <si>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</si>
  <si>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</si>
  <si>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</si>
  <si>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</si>
  <si>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</si>
  <si>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</si>
  <si>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</si>
  <si>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</si>
  <si>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</si>
  <si>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</si>
  <si>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</si>
  <si>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</si>
  <si>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</si>
  <si>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</si>
  <si>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</si>
  <si>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</si>
  <si>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</si>
  <si>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</si>
  <si>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</si>
  <si>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</si>
  <si>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</si>
  <si>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</si>
  <si>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</si>
  <si>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</si>
  <si>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</si>
  <si>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</si>
  <si>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</si>
  <si>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</si>
  <si>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</si>
  <si>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</si>
  <si>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</si>
  <si>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</si>
  <si>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</si>
  <si>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</si>
  <si>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</si>
  <si>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</si>
  <si>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</si>
  <si>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</si>
  <si>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</si>
  <si>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</si>
  <si>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</si>
  <si>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</si>
  <si>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</si>
  <si>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</si>
  <si>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</si>
  <si>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</si>
  <si>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</si>
  <si>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</si>
  <si>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</si>
  <si>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</si>
  <si>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</si>
  <si>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</si>
  <si>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</si>
  <si>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</si>
  <si>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</si>
  <si>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</si>
  <si>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</si>
  <si>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</si>
  <si>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</si>
  <si>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</si>
  <si>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</si>
  <si>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</si>
  <si>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</si>
  <si>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</si>
  <si>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</si>
  <si>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</si>
  <si>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</si>
  <si>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</si>
  <si>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</si>
  <si>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</si>
  <si>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</si>
  <si>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</si>
  <si>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</si>
  <si>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</si>
  <si>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</si>
  <si>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</si>
  <si>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</si>
  <si>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</si>
  <si>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</si>
  <si>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</si>
  <si>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</si>
  <si>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</si>
  <si>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</si>
  <si>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</si>
  <si>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</si>
  <si>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</si>
  <si>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</si>
  <si>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</si>
  <si>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</si>
  <si>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</si>
  <si>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</si>
  <si>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</si>
  <si>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</si>
  <si>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</si>
  <si>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</si>
  <si>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</si>
  <si>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</si>
  <si>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</si>
  <si>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</si>
  <si>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</si>
  <si>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</si>
  <si>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</si>
  <si>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</si>
  <si>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</si>
  <si>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</si>
  <si>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</si>
  <si>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</si>
  <si>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</si>
  <si>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</si>
  <si>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</si>
  <si>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</si>
  <si>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</si>
  <si>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</si>
  <si>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</si>
  <si>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</si>
  <si>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</si>
  <si>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</si>
  <si>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</si>
  <si>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</si>
  <si>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</si>
  <si>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</si>
  <si>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</si>
  <si>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</si>
  <si>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</si>
  <si>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</si>
  <si>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</si>
  <si>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</si>
  <si>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</si>
  <si>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</si>
  <si>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</si>
  <si>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</si>
  <si>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</si>
  <si>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</si>
  <si>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</si>
  <si>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</si>
  <si>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</si>
  <si>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</si>
  <si>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</si>
  <si>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</si>
  <si>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</si>
  <si>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</si>
  <si>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</si>
  <si>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</si>
  <si>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</si>
  <si>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</si>
  <si>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</si>
  <si>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</si>
  <si>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</si>
  <si>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</si>
  <si>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</si>
  <si>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</si>
  <si>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</si>
  <si>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</si>
  <si>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</si>
  <si>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</si>
  <si>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</si>
  <si>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</si>
  <si>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</si>
  <si>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</si>
  <si>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</si>
  <si>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</si>
  <si>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</si>
  <si>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</si>
  <si>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</si>
  <si>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</si>
  <si>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</si>
  <si>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</si>
  <si>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</si>
  <si>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</si>
  <si>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</si>
  <si>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</si>
  <si>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</si>
  <si>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</si>
  <si>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</si>
  <si>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</si>
  <si>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</si>
  <si>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</si>
  <si>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</si>
  <si>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</si>
  <si>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</si>
  <si>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</si>
  <si>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</si>
  <si>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</si>
  <si>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</si>
  <si>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</si>
  <si>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</si>
  <si>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</si>
  <si>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</si>
  <si>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</si>
  <si>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</si>
  <si>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</si>
  <si>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</si>
  <si>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</si>
  <si>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</si>
  <si>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</si>
  <si>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</si>
  <si>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</si>
  <si>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</si>
  <si>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</si>
  <si>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</si>
  <si>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</si>
  <si>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</si>
  <si>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</si>
  <si>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</si>
  <si>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</si>
  <si>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</si>
  <si>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</si>
  <si>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</si>
  <si>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</si>
  <si>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</si>
  <si>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</si>
  <si>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</si>
  <si>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</si>
  <si>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</si>
  <si>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</si>
  <si>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</si>
  <si>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</si>
  <si>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</si>
  <si>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</si>
  <si>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</si>
  <si>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</si>
  <si>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</si>
  <si>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</si>
  <si>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</si>
  <si>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</si>
  <si>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</si>
  <si>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</si>
  <si>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</si>
  <si>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</si>
  <si>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</si>
  <si>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</si>
  <si>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</si>
  <si>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</si>
  <si>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</si>
  <si>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</si>
  <si>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</si>
  <si>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</si>
  <si>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</si>
  <si>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</si>
  <si>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</si>
  <si>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</si>
  <si>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</si>
  <si>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</si>
  <si>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</si>
  <si>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</si>
  <si>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</si>
  <si>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</si>
  <si>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</si>
  <si>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</si>
  <si>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</si>
  <si>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</si>
  <si>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</si>
  <si>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</si>
  <si>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</si>
  <si>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</si>
  <si>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</si>
  <si>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</si>
  <si>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</si>
  <si>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</si>
  <si>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</si>
  <si>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</si>
  <si>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</si>
  <si>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</si>
  <si>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</si>
  <si>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</si>
  <si>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</si>
  <si>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</si>
  <si>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</si>
  <si>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</si>
  <si>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</si>
  <si>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</si>
  <si>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</si>
  <si>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</si>
  <si>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</si>
  <si>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</si>
  <si>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</si>
  <si>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</si>
  <si>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</si>
  <si>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</si>
  <si>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</si>
  <si>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</si>
  <si>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</si>
  <si>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</si>
  <si>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</si>
  <si>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</si>
  <si>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</si>
  <si>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</si>
  <si>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</si>
  <si>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</si>
  <si>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</si>
  <si>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</si>
  <si>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</si>
  <si>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</si>
  <si>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</si>
  <si>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</si>
  <si>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</si>
  <si>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</si>
  <si>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</si>
  <si>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</si>
  <si>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</si>
  <si>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</si>
  <si>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</si>
  <si>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</si>
  <si>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</si>
  <si>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</si>
  <si>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</si>
  <si>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</si>
  <si>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</si>
  <si>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</si>
  <si>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</si>
  <si>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</si>
  <si>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</si>
  <si>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</si>
  <si>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</si>
  <si>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</si>
  <si>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</si>
  <si>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</si>
  <si>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</si>
  <si>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</si>
  <si>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</si>
  <si>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</si>
  <si>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</si>
  <si>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</si>
  <si>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</si>
  <si>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</si>
  <si>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</si>
  <si>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</si>
  <si>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</si>
  <si>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</si>
  <si>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</si>
  <si>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</si>
  <si>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</si>
  <si>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</si>
  <si>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</si>
  <si>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</si>
  <si>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</si>
  <si>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</si>
  <si>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</si>
  <si>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</si>
  <si>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</si>
  <si>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</si>
  <si>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</si>
  <si>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</si>
  <si>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</si>
  <si>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</si>
  <si>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</si>
  <si>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</si>
  <si>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</si>
  <si>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</si>
  <si>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</si>
  <si>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</si>
  <si>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</si>
  <si>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</si>
  <si>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</si>
  <si>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</si>
  <si>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</si>
  <si>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</si>
  <si>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</si>
  <si>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</si>
  <si>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</si>
  <si>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</si>
  <si>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</si>
  <si>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</si>
  <si>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</si>
  <si>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</si>
  <si>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</si>
  <si>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</si>
  <si>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</si>
  <si>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</si>
  <si>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</si>
  <si>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</si>
  <si>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</si>
  <si>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</si>
  <si>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</si>
  <si>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</si>
  <si>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</si>
  <si>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</si>
  <si>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</si>
  <si>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</si>
  <si>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</si>
  <si>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</si>
  <si>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</si>
  <si>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</si>
  <si>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</si>
  <si>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</si>
  <si>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</si>
  <si>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</si>
  <si>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</si>
  <si>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</si>
  <si>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</si>
  <si>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</si>
  <si>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</si>
  <si>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</si>
  <si>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</si>
  <si>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</si>
  <si>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</si>
  <si>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</si>
  <si>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</si>
  <si>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</si>
  <si>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</si>
  <si>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</si>
  <si>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</si>
  <si>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</si>
  <si>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</si>
  <si>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</si>
  <si>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</si>
  <si>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</si>
  <si>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</si>
  <si>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</si>
  <si>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</si>
  <si>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</si>
  <si>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</si>
  <si>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</si>
  <si>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</si>
  <si>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</si>
  <si>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</si>
  <si>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</si>
  <si>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</si>
  <si>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</si>
  <si>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</si>
  <si>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</si>
  <si>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</si>
  <si>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</si>
  <si>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</si>
  <si>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</si>
  <si>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</si>
  <si>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</si>
  <si>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</si>
  <si>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</si>
  <si>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</si>
  <si>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</si>
  <si>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</si>
  <si>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</si>
  <si>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</si>
  <si>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</si>
  <si>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</si>
  <si>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</si>
  <si>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</si>
  <si>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</si>
  <si>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</si>
  <si>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</si>
  <si>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</si>
  <si>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</si>
  <si>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</si>
  <si>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</si>
  <si>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</si>
  <si>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</si>
  <si>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</si>
  <si>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</si>
  <si>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</si>
  <si>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</si>
  <si>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</si>
  <si>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</si>
  <si>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</si>
  <si>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</si>
  <si>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</si>
  <si>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</si>
  <si>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</si>
  <si>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</si>
  <si>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</si>
  <si>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</si>
  <si>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</si>
  <si>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</si>
  <si>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</si>
  <si>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</si>
  <si>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</si>
  <si>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</si>
  <si>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</si>
  <si>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</si>
  <si>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</si>
  <si>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</si>
  <si>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</si>
  <si>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</si>
  <si>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</si>
  <si>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</si>
  <si>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</si>
  <si>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</si>
  <si>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</si>
  <si>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</si>
  <si>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</si>
  <si>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</si>
  <si>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</si>
  <si>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</si>
  <si>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</si>
  <si>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</si>
  <si>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</si>
  <si>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</si>
  <si>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</si>
  <si>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</si>
  <si>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</si>
  <si>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</si>
  <si>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</si>
  <si>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</si>
  <si>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</si>
  <si>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</si>
  <si>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</si>
  <si>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</si>
  <si>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</si>
  <si>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</si>
  <si>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</si>
  <si>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</si>
  <si>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</si>
  <si>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</si>
  <si>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</si>
  <si>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</si>
  <si>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</si>
  <si>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</si>
  <si>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</si>
  <si>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</si>
  <si>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</si>
  <si>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</si>
  <si>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</si>
  <si>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</si>
  <si>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</si>
  <si>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</si>
  <si>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</si>
  <si>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</si>
  <si>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</si>
  <si>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</si>
  <si>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</si>
  <si>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</si>
  <si>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</si>
  <si>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</si>
  <si>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</si>
  <si>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</si>
  <si>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</si>
  <si>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</si>
  <si>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</si>
  <si>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</si>
  <si>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</si>
  <si>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</si>
  <si>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</si>
  <si>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</si>
  <si>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</si>
  <si>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</si>
  <si>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</si>
  <si>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</si>
  <si>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</si>
  <si>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</si>
  <si>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</si>
  <si>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</si>
  <si>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</si>
  <si>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</si>
  <si>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</si>
  <si>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</si>
  <si>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</si>
  <si>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</si>
  <si>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</si>
  <si>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</si>
  <si>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</si>
  <si>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</si>
  <si>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</si>
  <si>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</si>
  <si>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</si>
  <si>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</si>
  <si>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</si>
  <si>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</si>
  <si>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</si>
  <si>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</si>
  <si>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</si>
  <si>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</si>
  <si>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</si>
  <si>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</si>
  <si>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</si>
  <si>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</si>
  <si>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</si>
  <si>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</si>
  <si>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</si>
  <si>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</si>
  <si>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</si>
  <si>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</si>
  <si>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</si>
  <si>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</si>
  <si>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</si>
  <si>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</si>
  <si>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</si>
  <si>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</si>
  <si>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</si>
  <si>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</si>
  <si>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</si>
  <si>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</si>
  <si>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</si>
  <si>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</si>
  <si>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</si>
  <si>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</si>
  <si>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</si>
  <si>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</si>
  <si>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</si>
  <si>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</si>
  <si>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</si>
  <si>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</si>
  <si>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</si>
  <si>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</si>
  <si>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</si>
  <si>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</si>
  <si>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</si>
  <si>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</si>
  <si>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</si>
  <si>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</si>
  <si>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</si>
  <si>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</si>
  <si>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</si>
  <si>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</si>
  <si>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</si>
  <si>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</si>
  <si>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</si>
  <si>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</si>
  <si>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</si>
  <si>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</si>
  <si>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</si>
  <si>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</si>
  <si>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</si>
  <si>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</si>
  <si>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</si>
  <si>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</si>
  <si>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</si>
  <si>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</si>
  <si>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</si>
  <si>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</si>
  <si>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</si>
  <si>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</si>
  <si>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</si>
  <si>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</si>
  <si>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</si>
  <si>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</si>
  <si>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</si>
  <si>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</si>
  <si>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</si>
  <si>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</si>
  <si>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</si>
  <si>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</si>
  <si>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</si>
  <si>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</si>
  <si>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</si>
  <si>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</si>
  <si>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</si>
  <si>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</si>
  <si>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</si>
  <si>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</si>
  <si>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</si>
  <si>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</si>
  <si>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</si>
  <si>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</si>
  <si>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</si>
  <si>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</si>
  <si>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</si>
  <si>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</si>
  <si>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</si>
  <si>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</si>
  <si>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</si>
  <si>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</si>
  <si>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</si>
  <si>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</si>
  <si>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</si>
  <si>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</si>
  <si>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</si>
  <si>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</si>
  <si>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</si>
  <si>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</si>
  <si>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</si>
  <si>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</si>
  <si>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</si>
  <si>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</si>
  <si>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</si>
  <si>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</si>
  <si>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</si>
  <si>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</si>
  <si>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</si>
  <si>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</si>
  <si>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</si>
  <si>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</si>
  <si>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</si>
  <si>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</si>
  <si>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</si>
  <si>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</si>
  <si>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</si>
  <si>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</si>
  <si>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</si>
  <si>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</si>
  <si>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</si>
  <si>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</si>
  <si>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</si>
  <si>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</si>
  <si>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</si>
  <si>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</si>
  <si>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</si>
  <si>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</si>
  <si>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</si>
  <si>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</si>
  <si>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</si>
  <si>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</si>
  <si>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</si>
  <si>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</si>
  <si>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</si>
  <si>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</si>
  <si>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</si>
  <si>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</si>
  <si>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</si>
  <si>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</si>
  <si>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</si>
  <si>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</si>
  <si>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</si>
  <si>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</si>
  <si>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</si>
  <si>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</si>
  <si>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</si>
  <si>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</si>
  <si>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</si>
  <si>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</si>
  <si>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</si>
  <si>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</si>
  <si>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</si>
  <si>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</si>
  <si>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</si>
  <si>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</si>
  <si>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</si>
  <si>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</si>
  <si>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</si>
  <si>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</si>
  <si>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</si>
  <si>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</si>
  <si>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</si>
  <si>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</si>
  <si>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</si>
  <si>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</si>
  <si>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</si>
  <si>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</si>
  <si>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</si>
  <si>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</si>
  <si>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</si>
  <si>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</si>
  <si>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</si>
  <si>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</si>
  <si>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</si>
  <si>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</si>
  <si>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</si>
  <si>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</si>
  <si>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</si>
  <si>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</si>
  <si>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</si>
  <si>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</si>
  <si>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</si>
  <si>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</si>
  <si>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</si>
  <si>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</si>
  <si>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</si>
  <si>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</si>
  <si>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</si>
  <si>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</si>
  <si>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</si>
  <si>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</si>
  <si>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</si>
  <si>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</si>
  <si>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</si>
  <si>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</si>
  <si>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</si>
  <si>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</si>
  <si>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</si>
  <si>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</si>
  <si>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</si>
  <si>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</si>
  <si>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</si>
  <si>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</si>
  <si>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</si>
  <si>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</si>
  <si>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</si>
  <si>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</si>
  <si>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</si>
  <si>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</si>
  <si>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</si>
  <si>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</si>
  <si>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</si>
  <si>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</si>
  <si>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</si>
  <si>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</si>
  <si>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</si>
  <si>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</si>
  <si>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</si>
  <si>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</si>
  <si>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</si>
  <si>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</si>
  <si>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</si>
  <si>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</si>
  <si>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</si>
  <si>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</si>
  <si>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</si>
  <si>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</si>
  <si>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</si>
  <si>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</si>
  <si>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</si>
  <si>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</si>
  <si>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</si>
  <si>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</si>
  <si>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</si>
  <si>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</si>
  <si>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</si>
  <si>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</si>
  <si>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</si>
  <si>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</si>
  <si>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</si>
  <si>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</si>
  <si>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</si>
  <si>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</si>
  <si>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</si>
  <si>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</si>
  <si>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</si>
  <si>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</si>
  <si>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</si>
  <si>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</si>
  <si>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</si>
  <si>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</si>
  <si>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</si>
  <si>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</si>
  <si>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</si>
  <si>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</si>
  <si>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</si>
  <si>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</si>
  <si>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</si>
  <si>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</si>
  <si>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</si>
  <si>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</si>
  <si>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</si>
  <si>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</si>
  <si>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</si>
  <si>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</si>
  <si>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</si>
  <si>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</si>
  <si>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</si>
  <si>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</si>
  <si>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</si>
  <si>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</si>
  <si>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</si>
  <si>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</si>
  <si>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</si>
  <si>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</si>
  <si>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</si>
  <si>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</si>
  <si>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</si>
  <si>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</si>
  <si>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</si>
  <si>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</si>
  <si>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</si>
  <si>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</si>
  <si>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</si>
  <si>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</si>
  <si>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</si>
  <si>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</si>
  <si>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</si>
  <si>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</si>
  <si>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</si>
  <si>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</si>
  <si>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</si>
  <si>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</si>
  <si>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</si>
  <si>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</si>
  <si>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</si>
  <si>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</si>
  <si>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</si>
  <si>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</si>
  <si>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</si>
  <si>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</si>
  <si>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</si>
  <si>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</si>
  <si>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</si>
  <si>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</si>
  <si>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</si>
  <si>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</si>
  <si>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</si>
  <si>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</si>
  <si>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</si>
  <si>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</si>
  <si>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</si>
  <si>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</si>
  <si>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</si>
  <si>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</si>
  <si>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</si>
  <si>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</si>
  <si>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</si>
  <si>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</si>
  <si>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</si>
  <si>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</si>
  <si>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</si>
  <si>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</si>
  <si>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</si>
  <si>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</si>
  <si>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</si>
  <si>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</si>
  <si>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</si>
  <si>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</si>
  <si>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</si>
  <si>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</si>
  <si>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</si>
  <si>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</si>
  <si>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</si>
  <si>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</si>
  <si>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</si>
  <si>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</si>
  <si>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</si>
  <si>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</si>
  <si>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</si>
  <si>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</si>
  <si>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</si>
  <si>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</si>
  <si>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</si>
  <si>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</si>
  <si>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</si>
  <si>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</si>
  <si>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</si>
  <si>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</si>
  <si>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</si>
  <si>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</si>
  <si>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</si>
  <si>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</si>
  <si>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</si>
  <si>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</si>
  <si>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</si>
  <si>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</si>
  <si>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</si>
  <si>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</si>
  <si>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</si>
  <si>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</si>
  <si>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</si>
  <si>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</si>
  <si>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</si>
  <si>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</si>
  <si>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</si>
  <si>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</si>
  <si>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</si>
  <si>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</si>
  <si>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</si>
  <si>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</si>
  <si>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</si>
  <si>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</si>
  <si>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</si>
  <si>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</si>
  <si>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</si>
  <si>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</si>
  <si>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</si>
  <si>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</si>
  <si>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</si>
  <si>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</si>
  <si>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</si>
  <si>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</si>
  <si>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</si>
  <si>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</si>
  <si>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</si>
  <si>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</si>
  <si>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</si>
  <si>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</si>
  <si>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</si>
  <si>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</si>
  <si>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</si>
  <si>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</si>
  <si>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</si>
  <si>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</si>
  <si>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</si>
  <si>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</si>
  <si>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</si>
  <si>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</si>
  <si>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</si>
  <si>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</si>
  <si>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</si>
  <si>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</si>
  <si>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</si>
  <si>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</si>
  <si>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</si>
  <si>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</si>
  <si>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</si>
  <si>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</si>
  <si>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</si>
  <si>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</si>
  <si>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</si>
  <si>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</si>
  <si>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</si>
  <si>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</si>
  <si>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</si>
  <si>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</si>
  <si>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</si>
  <si>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</si>
  <si>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</si>
  <si>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</si>
  <si>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</si>
  <si>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</si>
  <si>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</si>
  <si>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</si>
  <si>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</si>
  <si>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</si>
  <si>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</si>
  <si>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</si>
  <si>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</si>
  <si>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</si>
  <si>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</si>
  <si>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</si>
  <si>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</si>
  <si>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</si>
  <si>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</si>
  <si>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</si>
  <si>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</si>
  <si>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</si>
  <si>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</si>
  <si>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</si>
  <si>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</si>
  <si>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</si>
  <si>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</si>
  <si>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</si>
  <si>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</si>
  <si>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</si>
  <si>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</si>
  <si>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</si>
  <si>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</si>
  <si>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</si>
  <si>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</si>
  <si>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</si>
  <si>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</si>
  <si>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</si>
  <si>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</si>
  <si>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</si>
  <si>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</si>
  <si>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</si>
  <si>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</si>
  <si>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</si>
  <si>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</si>
  <si>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</si>
  <si>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</si>
  <si>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</si>
  <si>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</si>
  <si>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</si>
  <si>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</si>
  <si>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</si>
  <si>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</si>
  <si>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</si>
  <si>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</si>
  <si>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</si>
  <si>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</si>
  <si>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</si>
  <si>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</si>
  <si>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</si>
  <si>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</si>
  <si>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</si>
  <si>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</si>
  <si>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</si>
  <si>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</si>
  <si>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</si>
  <si>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</si>
  <si>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</si>
  <si>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</si>
  <si>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</si>
  <si>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</si>
  <si>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</si>
  <si>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</si>
  <si>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</si>
  <si>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</si>
  <si>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</si>
  <si>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</si>
  <si>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</si>
  <si>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</si>
  <si>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</si>
  <si>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</si>
  <si>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</si>
  <si>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</si>
  <si>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</si>
  <si>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</si>
  <si>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</si>
  <si>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</si>
  <si>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</si>
  <si>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</si>
  <si>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</si>
  <si>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</si>
  <si>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</si>
  <si>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</si>
  <si>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</si>
  <si>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</si>
  <si>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</si>
  <si>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</si>
  <si>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</si>
  <si>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</si>
  <si>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</si>
  <si>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</si>
  <si>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</si>
  <si>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</si>
  <si>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</si>
  <si>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</si>
  <si>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</si>
  <si>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</si>
  <si>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</si>
  <si>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</si>
  <si>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</si>
  <si>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</si>
  <si>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</si>
  <si>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</si>
  <si>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</si>
  <si>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</si>
  <si>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</si>
  <si>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</si>
  <si>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</si>
  <si>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</si>
  <si>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</si>
  <si>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</si>
  <si>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</si>
  <si>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</si>
  <si>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</si>
  <si>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</si>
  <si>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</si>
  <si>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</si>
  <si>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</si>
  <si>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</si>
  <si>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</si>
  <si>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</si>
  <si>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</si>
  <si>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</si>
  <si>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</si>
  <si>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</si>
  <si>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</si>
  <si>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</si>
  <si>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</si>
  <si>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</si>
  <si>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</si>
  <si>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</si>
  <si>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</si>
  <si>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</si>
  <si>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</si>
  <si>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</si>
  <si>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</si>
  <si>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</si>
  <si>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</si>
  <si>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</si>
  <si>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</si>
  <si>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</si>
  <si>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</si>
  <si>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</si>
  <si>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</si>
  <si>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</si>
  <si>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</si>
  <si>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</si>
  <si>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</si>
  <si>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</si>
  <si>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</si>
  <si>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</si>
  <si>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</si>
  <si>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</si>
  <si>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</si>
  <si>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</si>
  <si>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</si>
  <si>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</si>
  <si>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</si>
  <si>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</si>
  <si>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</si>
  <si>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</si>
  <si>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</si>
  <si>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</si>
  <si>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</si>
  <si>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</si>
  <si>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</si>
  <si>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</si>
  <si>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</si>
  <si>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</si>
  <si>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</si>
  <si>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</si>
  <si>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</si>
  <si>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</si>
  <si>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</si>
  <si>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</si>
  <si>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</si>
  <si>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</si>
  <si>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</si>
  <si>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</si>
  <si>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</si>
  <si>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</si>
  <si>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</si>
  <si>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</si>
  <si>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</si>
  <si>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</si>
  <si>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</si>
  <si>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</si>
  <si>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</si>
  <si>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</si>
  <si>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</si>
  <si>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</si>
  <si>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</si>
  <si>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</si>
  <si>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</si>
  <si>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</si>
  <si>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</si>
  <si>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</si>
  <si>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</si>
  <si>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</si>
  <si>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</si>
  <si>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</si>
  <si>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</si>
  <si>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</si>
  <si>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</si>
  <si>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</si>
  <si>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</si>
  <si>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</si>
  <si>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</si>
  <si>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</si>
  <si>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</si>
  <si>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</si>
  <si>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</si>
  <si>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</si>
  <si>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</si>
  <si>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</si>
  <si>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</si>
  <si>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</si>
  <si>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</si>
  <si>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</si>
  <si>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</si>
  <si>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</si>
  <si>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</si>
  <si>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</si>
  <si>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</si>
  <si>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</si>
  <si>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</si>
  <si>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</si>
  <si>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</si>
  <si>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</si>
  <si>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</si>
  <si>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</si>
  <si>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</si>
  <si>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</si>
  <si>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</si>
  <si>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</si>
  <si>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</si>
  <si>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</si>
  <si>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</si>
  <si>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</si>
  <si>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</si>
  <si>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</si>
  <si>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</si>
  <si>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</si>
  <si>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</si>
  <si>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</si>
  <si>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</si>
  <si>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</si>
  <si>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</si>
  <si>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</si>
  <si>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</si>
  <si>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</si>
  <si>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</si>
  <si>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</si>
  <si>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</si>
  <si>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</si>
  <si>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</si>
  <si>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</si>
  <si>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</si>
  <si>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</si>
  <si>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</si>
  <si>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</si>
  <si>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</si>
  <si>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</si>
  <si>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</si>
  <si>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</si>
  <si>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</si>
  <si>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</si>
  <si>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</si>
  <si>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</si>
  <si>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</si>
  <si>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</si>
  <si>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</si>
  <si>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</si>
  <si>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</si>
  <si>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</si>
  <si>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</si>
  <si>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</si>
  <si>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</si>
  <si>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</si>
  <si>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</si>
  <si>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</si>
  <si>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</si>
  <si>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</si>
  <si>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</si>
  <si>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</si>
  <si>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</si>
  <si>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</si>
  <si>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</si>
  <si>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</si>
  <si>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</si>
  <si>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</si>
  <si>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</si>
  <si>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</si>
  <si>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</si>
  <si>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</si>
  <si>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</si>
  <si>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</si>
  <si>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</si>
  <si>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</si>
  <si>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</si>
  <si>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</si>
  <si>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</si>
  <si>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</si>
  <si>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</si>
  <si>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</si>
  <si>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</si>
  <si>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</si>
  <si>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</si>
  <si>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</si>
  <si>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</si>
  <si>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</si>
  <si>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</si>
  <si>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</si>
  <si>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</si>
  <si>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</si>
  <si>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</si>
  <si>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</si>
  <si>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</si>
  <si>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</si>
  <si>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</si>
  <si>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</si>
  <si>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</si>
  <si>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</si>
  <si>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</si>
  <si>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</si>
  <si>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</si>
  <si>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</si>
  <si>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</si>
  <si>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</si>
  <si>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</si>
  <si>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</si>
  <si>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</si>
  <si>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</si>
  <si>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</si>
  <si>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</si>
  <si>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</si>
  <si>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</si>
  <si>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</si>
  <si>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</si>
  <si>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</si>
  <si>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</si>
  <si>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</si>
  <si>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</si>
  <si>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</si>
  <si>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</si>
  <si>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</si>
  <si>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</si>
  <si>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</si>
  <si>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</si>
  <si>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</si>
  <si>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</si>
  <si>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</si>
  <si>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</si>
  <si>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</si>
  <si>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</si>
  <si>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</si>
  <si>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</si>
  <si>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</si>
  <si>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</si>
  <si>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</si>
  <si>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</si>
  <si>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</si>
  <si>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</si>
  <si>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</si>
  <si>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</si>
  <si>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</si>
  <si>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</si>
  <si>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</si>
  <si>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</si>
  <si>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</si>
  <si>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</si>
  <si>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</si>
  <si>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</si>
  <si>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</si>
  <si>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</si>
  <si>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</si>
  <si>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</si>
  <si>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</si>
  <si>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</si>
  <si>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</si>
  <si>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</si>
  <si>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</si>
  <si>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</si>
  <si>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</si>
  <si>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</si>
  <si>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</si>
  <si>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</si>
  <si>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</si>
  <si>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</si>
  <si>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</si>
  <si>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</si>
  <si>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</si>
  <si>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</si>
  <si>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</si>
  <si>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</si>
  <si>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</si>
  <si>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</si>
  <si>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</si>
  <si>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</si>
  <si>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</si>
  <si>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</si>
  <si>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</si>
  <si>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</si>
  <si>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</si>
  <si>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</si>
  <si>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</si>
  <si>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</si>
  <si>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</si>
  <si>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</si>
  <si>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</si>
  <si>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</si>
  <si>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</si>
  <si>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</si>
  <si>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</si>
  <si>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</si>
  <si>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</si>
  <si>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</si>
  <si>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</si>
  <si>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</si>
  <si>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</si>
  <si>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</si>
  <si>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</si>
  <si>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</si>
  <si>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</si>
  <si>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</si>
  <si>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</si>
  <si>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</si>
  <si>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</si>
  <si>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</si>
  <si>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</si>
  <si>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</si>
  <si>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</si>
  <si>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</si>
  <si>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</si>
  <si>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</si>
  <si>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</si>
  <si>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</si>
  <si>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</si>
  <si>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</si>
  <si>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</si>
  <si>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</si>
  <si>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</si>
  <si>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</si>
  <si>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</si>
  <si>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</si>
  <si>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</si>
  <si>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</si>
  <si>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</si>
  <si>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</si>
  <si>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</si>
  <si>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</si>
  <si>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</si>
  <si>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</si>
  <si>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</si>
  <si>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</si>
  <si>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</si>
  <si>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</si>
  <si>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</si>
  <si>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</si>
  <si>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</si>
  <si>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</si>
  <si>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</si>
  <si>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</si>
  <si>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</si>
  <si>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</si>
  <si>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</si>
  <si>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</si>
  <si>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</si>
  <si>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</si>
  <si>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</si>
  <si>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</si>
  <si>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</si>
  <si>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</si>
  <si>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</si>
  <si>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</si>
  <si>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</si>
  <si>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</si>
  <si>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</si>
  <si>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</si>
  <si>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</si>
  <si>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</si>
  <si>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</si>
  <si>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</si>
  <si>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</si>
  <si>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</si>
  <si>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</si>
  <si>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</si>
  <si>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</si>
  <si>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</si>
  <si>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</si>
  <si>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</si>
  <si>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</si>
  <si>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</si>
  <si>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</si>
  <si>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</si>
  <si>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</si>
  <si>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</si>
  <si>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</si>
  <si>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</si>
  <si>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</si>
  <si>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</si>
  <si>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</si>
  <si>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</si>
  <si>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</si>
  <si>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</si>
  <si>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</si>
  <si>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</si>
  <si>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</si>
  <si>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</si>
  <si>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</si>
  <si>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</si>
  <si>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</si>
  <si>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</si>
  <si>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</si>
  <si>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</si>
  <si>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</si>
  <si>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</si>
  <si>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</si>
  <si>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</si>
  <si>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</si>
  <si>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</si>
  <si>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</si>
  <si>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</si>
  <si>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</si>
  <si>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</si>
  <si>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</si>
  <si>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</si>
  <si>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</si>
  <si>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</si>
  <si>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</si>
  <si>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</si>
  <si>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</si>
  <si>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</si>
  <si>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</si>
  <si>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</si>
  <si>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</si>
  <si>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</si>
  <si>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</si>
  <si>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</si>
  <si>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</si>
  <si>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</si>
  <si>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</si>
  <si>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</si>
  <si>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</si>
  <si>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</si>
  <si>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</si>
  <si>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</si>
  <si>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</si>
  <si>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</si>
  <si>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</si>
  <si>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</si>
  <si>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</si>
  <si>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</si>
  <si>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</si>
  <si>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</si>
  <si>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</si>
  <si>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</si>
  <si>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</si>
  <si>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</si>
  <si>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</si>
  <si>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</si>
  <si>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</si>
  <si>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</si>
  <si>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</si>
  <si>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</si>
  <si>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</si>
  <si>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</si>
  <si>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</si>
  <si>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</si>
  <si>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</si>
  <si>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</si>
  <si>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</si>
  <si>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</si>
  <si>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</si>
  <si>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</si>
  <si>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</si>
  <si>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</si>
  <si>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</si>
  <si>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</si>
  <si>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</si>
  <si>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</si>
  <si>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</si>
  <si>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</si>
  <si>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</si>
  <si>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</si>
  <si>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</si>
  <si>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</si>
  <si>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</si>
  <si>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</si>
  <si>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</si>
  <si>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</si>
  <si>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</si>
  <si>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</si>
  <si>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</si>
  <si>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</si>
  <si>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</si>
  <si>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</si>
  <si>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</si>
  <si>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</si>
  <si>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</si>
  <si>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</si>
  <si>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</si>
  <si>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</si>
  <si>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</si>
  <si>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</si>
  <si>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</si>
  <si>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</si>
  <si>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</si>
  <si>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</si>
  <si>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</si>
  <si>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</si>
  <si>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</si>
  <si>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</si>
  <si>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</si>
  <si>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</si>
  <si>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</si>
  <si>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</si>
  <si>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</si>
  <si>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</si>
  <si>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</si>
  <si>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</si>
  <si>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</si>
  <si>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</si>
  <si>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</si>
  <si>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</si>
  <si>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</si>
  <si>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</si>
  <si>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</si>
  <si>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</si>
  <si>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</si>
  <si>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</si>
  <si>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</si>
  <si>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</si>
  <si>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</si>
  <si>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</si>
  <si>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</si>
  <si>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</si>
  <si>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</si>
  <si>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</si>
  <si>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</si>
  <si>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</si>
  <si>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</si>
  <si>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</si>
  <si>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</si>
  <si>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</si>
  <si>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</si>
  <si>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</si>
  <si>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</si>
  <si>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</si>
  <si>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</si>
  <si>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</si>
  <si>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</si>
  <si>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</si>
  <si>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</si>
  <si>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</si>
  <si>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</si>
  <si>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</si>
  <si>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</si>
  <si>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</si>
  <si>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</si>
  <si>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</si>
  <si>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</si>
  <si>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</si>
  <si>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</si>
  <si>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</si>
  <si>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</si>
  <si>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</si>
  <si>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</si>
  <si>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</si>
  <si>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</si>
  <si>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</si>
  <si>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</si>
  <si>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</si>
  <si>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</si>
  <si>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</si>
  <si>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</si>
  <si>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</si>
  <si>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</si>
  <si>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</si>
  <si>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</si>
  <si>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</si>
  <si>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</si>
  <si>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</si>
  <si>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</si>
  <si>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</si>
  <si>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</si>
  <si>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</si>
  <si>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</si>
  <si>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</si>
  <si>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</si>
  <si>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</si>
  <si>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</si>
  <si>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</si>
  <si>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</si>
  <si>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</si>
  <si>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</si>
  <si>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</si>
  <si>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</si>
  <si>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</si>
  <si>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</si>
  <si>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</si>
  <si>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</si>
  <si>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</si>
  <si>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</si>
  <si>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</si>
  <si>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</si>
  <si>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</si>
  <si>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</si>
  <si>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</si>
  <si>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</si>
  <si>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</si>
  <si>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</si>
  <si>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</si>
  <si>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</si>
  <si>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</si>
  <si>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</si>
  <si>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</si>
  <si>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</si>
  <si>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</si>
  <si>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</si>
  <si>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</si>
  <si>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</si>
  <si>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</si>
  <si>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</si>
  <si>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</si>
  <si>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</si>
  <si>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</si>
  <si>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</si>
  <si>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</si>
  <si>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</si>
  <si>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</si>
  <si>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</si>
  <si>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</si>
  <si>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</si>
  <si>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</si>
  <si>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</si>
  <si>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</si>
  <si>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</si>
  <si>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</si>
  <si>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</si>
  <si>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</si>
  <si>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</si>
  <si>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</si>
  <si>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</si>
  <si>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</si>
  <si>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</si>
  <si>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</si>
  <si>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</si>
  <si>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</si>
  <si>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</si>
  <si>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</si>
  <si>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</si>
  <si>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</si>
  <si>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</si>
  <si>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</si>
  <si>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</si>
  <si>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</si>
  <si>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</si>
  <si>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</si>
  <si>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</si>
  <si>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</si>
  <si>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</si>
  <si>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</si>
  <si>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</si>
  <si>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</si>
  <si>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</si>
  <si>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</si>
  <si>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</si>
  <si>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</si>
  <si>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</si>
  <si>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</si>
  <si>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</si>
  <si>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</si>
  <si>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</si>
  <si>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</si>
  <si>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</si>
  <si>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</si>
  <si>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</si>
  <si>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</si>
  <si>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</si>
  <si>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</si>
  <si>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</si>
  <si>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</si>
  <si>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</si>
  <si>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</si>
  <si>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</si>
  <si>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</si>
  <si>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</si>
  <si>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</si>
  <si>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</si>
  <si>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</si>
  <si>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</si>
  <si>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</si>
  <si>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</si>
  <si>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</si>
  <si>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</si>
  <si>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</si>
  <si>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</si>
  <si>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</si>
  <si>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</si>
  <si>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</si>
  <si>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</si>
  <si>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</si>
  <si>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</si>
  <si>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</si>
  <si>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</si>
  <si>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</si>
  <si>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</si>
  <si>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</si>
  <si>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</si>
  <si>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</si>
  <si>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</si>
  <si>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</si>
  <si>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</si>
  <si>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</si>
  <si>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</si>
  <si>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</si>
  <si>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</si>
  <si>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</si>
  <si>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</si>
  <si>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</si>
  <si>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</si>
  <si>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</si>
  <si>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</si>
  <si>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</si>
  <si>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</si>
  <si>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</si>
  <si>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</si>
  <si>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</si>
  <si>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</si>
  <si>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</si>
  <si>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</si>
  <si>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</si>
  <si>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</si>
  <si>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</si>
  <si>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</si>
  <si>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</si>
  <si>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</si>
  <si>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</si>
  <si>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</si>
  <si>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</si>
  <si>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</si>
  <si>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</si>
  <si>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</si>
  <si>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</si>
  <si>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</si>
  <si>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</si>
  <si>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</si>
  <si>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</si>
  <si>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</si>
  <si>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</si>
  <si>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</si>
  <si>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</si>
  <si>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</si>
  <si>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</si>
  <si>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</si>
  <si>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</si>
  <si>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</si>
  <si>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</si>
  <si>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</si>
  <si>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</si>
  <si>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</si>
  <si>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</si>
  <si>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</si>
  <si>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</si>
  <si>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</si>
  <si>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</si>
  <si>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</si>
  <si>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</si>
  <si>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</si>
  <si>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</si>
  <si>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</si>
  <si>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</si>
  <si>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</si>
  <si>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</si>
  <si>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</si>
  <si>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</si>
  <si>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</si>
  <si>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</si>
  <si>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</si>
  <si>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</si>
  <si>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</si>
  <si>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</si>
  <si>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</si>
  <si>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</si>
  <si>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</si>
  <si>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</si>
  <si>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</si>
  <si>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</si>
  <si>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</si>
  <si>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</si>
  <si>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</si>
  <si>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</si>
  <si>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</si>
  <si>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</si>
  <si>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</si>
  <si>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</si>
  <si>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</si>
  <si>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</si>
  <si>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</si>
  <si>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</si>
  <si>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</si>
  <si>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</si>
  <si>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</si>
  <si>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</si>
  <si>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</si>
  <si>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</si>
  <si>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</si>
  <si>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</si>
  <si>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</si>
  <si>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</si>
  <si>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</si>
  <si>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</si>
  <si>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</si>
  <si>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</si>
  <si>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</si>
  <si>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</si>
  <si>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</si>
  <si>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</si>
  <si>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</si>
  <si>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</si>
  <si>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</si>
  <si>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</si>
  <si>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</si>
  <si>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</si>
  <si>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</si>
  <si>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</si>
  <si>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</si>
  <si>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</si>
  <si>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</si>
  <si>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</si>
  <si>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</si>
  <si>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</si>
  <si>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</si>
  <si>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</si>
  <si>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</si>
  <si>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</si>
  <si>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</si>
  <si>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</si>
  <si>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</si>
  <si>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</si>
  <si>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</si>
  <si>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</si>
  <si>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</si>
  <si>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</si>
  <si>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</si>
  <si>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</si>
  <si>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</si>
  <si>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</si>
  <si>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</si>
  <si>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</si>
  <si>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</si>
  <si>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</si>
  <si>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</si>
  <si>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</si>
  <si>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</si>
  <si>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</si>
  <si>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</si>
  <si>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</si>
  <si>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</si>
  <si>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</si>
  <si>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</si>
  <si>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</si>
  <si>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</si>
  <si>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</si>
  <si>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</si>
  <si>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</si>
  <si>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</si>
  <si>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</si>
  <si>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</si>
  <si>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</si>
  <si>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</si>
  <si>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</si>
  <si>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</si>
  <si>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</si>
  <si>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</si>
  <si>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</si>
  <si>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</si>
  <si>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</si>
  <si>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</si>
  <si>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</si>
  <si>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</si>
  <si>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</si>
  <si>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</si>
  <si>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</si>
  <si>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</si>
  <si>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</si>
  <si>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</si>
  <si>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</si>
  <si>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</si>
  <si>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</si>
  <si>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</si>
  <si>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</si>
  <si>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</si>
  <si>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</si>
  <si>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</si>
  <si>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</si>
  <si>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</si>
  <si>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</si>
  <si>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</si>
  <si>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</si>
  <si>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</si>
  <si>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</si>
  <si>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</si>
  <si>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</si>
  <si>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</si>
  <si>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</si>
  <si>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</si>
  <si>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</si>
  <si>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</si>
  <si>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</si>
  <si>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</si>
  <si>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</si>
  <si>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</si>
  <si>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</si>
  <si>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</si>
  <si>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</si>
  <si>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</si>
  <si>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</si>
  <si>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</si>
  <si>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</si>
  <si>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</si>
  <si>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</si>
  <si>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</si>
  <si>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</si>
  <si>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</si>
  <si>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</si>
  <si>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</si>
  <si>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</si>
  <si>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</si>
  <si>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</si>
  <si>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</si>
  <si>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</si>
  <si>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</si>
  <si>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</si>
  <si>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</si>
  <si>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</si>
  <si>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</si>
  <si>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</si>
  <si>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</si>
  <si>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</si>
  <si>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</si>
  <si>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</si>
  <si>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</si>
  <si>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</si>
  <si>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</si>
  <si>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</si>
  <si>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</si>
  <si>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</si>
  <si>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</si>
  <si>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</si>
  <si>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</si>
  <si>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</si>
  <si>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</si>
  <si>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</si>
  <si>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</si>
  <si>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</si>
  <si>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</si>
  <si>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</si>
  <si>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</si>
  <si>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</si>
  <si>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</si>
  <si>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</si>
  <si>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</si>
  <si>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</si>
  <si>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</si>
  <si>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</si>
  <si>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</si>
  <si>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</si>
  <si>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</si>
  <si>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</si>
  <si>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</si>
  <si>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</si>
  <si>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</si>
  <si>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</si>
  <si>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</si>
  <si>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</si>
  <si>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</si>
  <si>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</si>
  <si>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</si>
  <si>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</si>
  <si>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</si>
  <si>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</si>
  <si>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</si>
  <si>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</si>
  <si>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</si>
  <si>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</si>
  <si>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</si>
  <si>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</si>
  <si>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</si>
  <si>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</si>
  <si>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</si>
  <si>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</si>
  <si>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</si>
  <si>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</si>
  <si>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</si>
  <si>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</si>
  <si>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</si>
  <si>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</si>
  <si>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</si>
  <si>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</si>
  <si>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</si>
  <si>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</si>
  <si>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</si>
  <si>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</si>
  <si>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</si>
  <si>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</si>
  <si>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</si>
  <si>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</si>
  <si>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</si>
  <si>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</si>
  <si>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</si>
  <si>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</si>
  <si>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</si>
  <si>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</si>
  <si>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</si>
  <si>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</si>
  <si>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</si>
  <si>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</si>
  <si>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</si>
  <si>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</si>
  <si>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</si>
  <si>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</si>
  <si>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</si>
  <si>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</si>
  <si>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</si>
  <si>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</si>
  <si>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</si>
  <si>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</si>
  <si>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</si>
  <si>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</si>
  <si>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</si>
  <si>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</si>
  <si>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</si>
  <si>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</si>
  <si>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</si>
  <si>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</si>
  <si>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</si>
  <si>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</si>
  <si>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</si>
  <si>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</si>
  <si>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</si>
  <si>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</si>
  <si>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</si>
  <si>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</si>
  <si>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</si>
  <si>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</si>
  <si>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</si>
  <si>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</si>
  <si>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</si>
  <si>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</si>
  <si>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</si>
  <si>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</si>
  <si>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</si>
  <si>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</si>
  <si>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</si>
  <si>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</si>
  <si>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</si>
  <si>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</si>
  <si>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</si>
  <si>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</si>
  <si>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</si>
  <si>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</si>
  <si>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</si>
  <si>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</si>
  <si>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</si>
  <si>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</si>
  <si>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</si>
  <si>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</si>
  <si>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</si>
  <si>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</si>
  <si>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</si>
  <si>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</si>
  <si>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</si>
  <si>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</si>
  <si>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</si>
  <si>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</si>
  <si>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</si>
  <si>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</si>
  <si>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</si>
  <si>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</si>
  <si>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</si>
  <si>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</si>
  <si>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</si>
  <si>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</si>
  <si>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</si>
  <si>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</si>
  <si>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</si>
  <si>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</si>
  <si>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</si>
  <si>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</si>
  <si>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</si>
  <si>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</si>
  <si>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</si>
  <si>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</si>
  <si>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</si>
  <si>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</si>
  <si>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</si>
  <si>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</si>
  <si>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</si>
  <si>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</si>
  <si>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</si>
  <si>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</si>
  <si>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</si>
  <si>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</si>
  <si>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</si>
  <si>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</si>
  <si>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</si>
  <si>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</si>
  <si>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</si>
  <si>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</si>
  <si>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</si>
  <si>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</si>
  <si>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</si>
  <si>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</si>
  <si>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</si>
  <si>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</si>
  <si>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</si>
  <si>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</si>
  <si>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</si>
  <si>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</si>
  <si>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</si>
  <si>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</si>
  <si>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</si>
  <si>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</si>
  <si>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</si>
  <si>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</si>
  <si>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</si>
  <si>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</si>
  <si>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</si>
  <si>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</si>
  <si>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</si>
  <si>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</si>
  <si>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</si>
  <si>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</si>
  <si>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</si>
  <si>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</si>
  <si>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</si>
  <si>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</si>
  <si>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</si>
  <si>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</si>
  <si>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</si>
  <si>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</si>
  <si>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</si>
  <si>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</si>
  <si>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</si>
  <si>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</si>
  <si>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</si>
  <si>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</si>
  <si>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</si>
  <si>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</si>
  <si>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</si>
  <si>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</si>
  <si>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</si>
  <si>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</si>
  <si>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</si>
  <si>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</si>
  <si>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</si>
  <si>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</si>
  <si>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</si>
  <si>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</si>
  <si>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</si>
  <si>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</si>
  <si>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</si>
  <si>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</si>
  <si>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</si>
  <si>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</si>
  <si>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</si>
  <si>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</si>
  <si>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</si>
  <si>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</si>
  <si>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</si>
  <si>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</si>
  <si>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</si>
  <si>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</si>
  <si>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</si>
  <si>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</si>
  <si>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</si>
  <si>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</si>
  <si>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</si>
  <si>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</si>
  <si>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</si>
  <si>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</si>
  <si>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</si>
  <si>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</si>
  <si>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</si>
  <si>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</si>
  <si>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</si>
  <si>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</si>
  <si>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</si>
  <si>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</si>
  <si>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</si>
  <si>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</si>
  <si>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</si>
  <si>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</si>
  <si>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</si>
  <si>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</si>
  <si>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</si>
  <si>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</si>
  <si>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</si>
  <si>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</si>
  <si>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</si>
  <si>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</si>
  <si>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</si>
  <si>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</si>
  <si>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</si>
  <si>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</si>
  <si>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</si>
  <si>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</si>
  <si>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</si>
  <si>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</si>
  <si>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</si>
  <si>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</si>
  <si>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</si>
  <si>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</si>
  <si>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</si>
  <si>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</si>
  <si>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</si>
  <si>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</si>
  <si>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</si>
  <si>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</si>
  <si>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</si>
  <si>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</si>
  <si>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</si>
  <si>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</si>
  <si>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</si>
  <si>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</si>
  <si>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</si>
  <si>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</si>
  <si>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</si>
  <si>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</si>
  <si>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</si>
  <si>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</si>
  <si>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</si>
  <si>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</si>
  <si>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</si>
  <si>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</si>
  <si>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</si>
  <si>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</si>
  <si>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</si>
  <si>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</si>
  <si>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</si>
  <si>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</si>
  <si>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</si>
  <si>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</si>
  <si>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</si>
  <si>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</si>
  <si>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</si>
  <si>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</si>
  <si>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</si>
  <si>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</si>
  <si>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</si>
  <si>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</si>
  <si>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</si>
  <si>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</si>
  <si>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</si>
  <si>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</si>
  <si>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</si>
  <si>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</si>
  <si>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</si>
  <si>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</si>
  <si>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</si>
  <si>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</si>
  <si>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</si>
  <si>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</si>
  <si>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</si>
  <si>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</si>
  <si>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</si>
  <si>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</si>
  <si>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</si>
  <si>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</si>
  <si>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</si>
  <si>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</si>
  <si>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</si>
  <si>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</si>
  <si>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</si>
  <si>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</si>
  <si>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</si>
  <si>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</si>
  <si>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</si>
  <si>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</si>
  <si>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</si>
  <si>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</si>
  <si>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</si>
  <si>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</si>
  <si>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</si>
  <si>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</si>
  <si>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</si>
  <si>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</si>
  <si>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</si>
  <si>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</si>
  <si>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</si>
  <si>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</si>
  <si>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</si>
  <si>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</si>
  <si>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</si>
  <si>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</si>
  <si>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</si>
  <si>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</si>
  <si>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</si>
  <si>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</si>
  <si>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</si>
  <si>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</si>
  <si>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</si>
  <si>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</si>
  <si>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</si>
  <si>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</si>
  <si>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</si>
  <si>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</si>
  <si>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</si>
  <si>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</si>
  <si>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</si>
  <si>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</si>
  <si>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</si>
  <si>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</si>
  <si>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</si>
  <si>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</si>
  <si>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</si>
  <si>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</si>
  <si>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</si>
  <si>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</si>
  <si>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</si>
  <si>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</si>
  <si>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</si>
  <si>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</si>
  <si>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</si>
  <si>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</si>
  <si>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</si>
  <si>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</si>
  <si>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</si>
  <si>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</si>
  <si>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</si>
  <si>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</si>
  <si>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</si>
  <si>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</si>
  <si>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</si>
  <si>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</si>
  <si>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</si>
  <si>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</si>
  <si>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</si>
  <si>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</si>
  <si>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</si>
  <si>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</si>
  <si>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</si>
  <si>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</si>
  <si>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</si>
  <si>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</si>
  <si>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</si>
  <si>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</si>
  <si>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</si>
  <si>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</si>
  <si>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</si>
  <si>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</si>
  <si>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</si>
  <si>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</si>
  <si>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</si>
  <si>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</si>
  <si>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</si>
  <si>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</si>
  <si>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</si>
  <si>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</si>
  <si>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</si>
  <si>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</si>
  <si>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</si>
  <si>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</si>
  <si>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</si>
  <si>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</si>
  <si>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</si>
  <si>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</si>
  <si>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</si>
  <si>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</si>
  <si>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</si>
  <si>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</si>
  <si>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</si>
  <si>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</si>
  <si>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</si>
  <si>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</si>
  <si>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</si>
  <si>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</si>
  <si>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</si>
  <si>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</si>
  <si>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</si>
  <si>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</si>
  <si>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</si>
  <si>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</si>
  <si>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</si>
  <si>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</si>
  <si>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</si>
  <si>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</si>
  <si>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</si>
  <si>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</si>
  <si>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</si>
  <si>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</si>
  <si>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</si>
  <si>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</si>
  <si>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</si>
  <si>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</si>
  <si>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</si>
  <si>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</si>
  <si>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</si>
  <si>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</si>
  <si>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</si>
  <si>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</si>
  <si>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</si>
  <si>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</si>
  <si>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</si>
  <si>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</si>
  <si>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</si>
  <si>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</si>
  <si>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</si>
  <si>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</si>
  <si>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</si>
  <si>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</si>
  <si>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</si>
  <si>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</si>
  <si>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</si>
  <si>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</si>
  <si>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</si>
  <si>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</si>
  <si>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</si>
  <si>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</si>
  <si>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</si>
  <si>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</si>
  <si>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</si>
  <si>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</si>
  <si>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</si>
  <si>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</si>
  <si>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</si>
  <si>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</si>
  <si>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</si>
  <si>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</si>
  <si>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</si>
  <si>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</si>
  <si>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</si>
  <si>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</si>
  <si>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</si>
  <si>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</si>
  <si>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</si>
  <si>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</si>
  <si>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</si>
  <si>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</si>
  <si>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</si>
  <si>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</si>
  <si>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</si>
  <si>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</si>
  <si>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</si>
  <si>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</si>
  <si>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</si>
  <si>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</si>
  <si>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</si>
  <si>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</si>
  <si>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</si>
  <si>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</si>
  <si>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</si>
  <si>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</si>
  <si>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</si>
  <si>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</si>
  <si>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</si>
  <si>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</si>
  <si>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</si>
  <si>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</si>
  <si>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</si>
  <si>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</si>
  <si>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</si>
  <si>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</si>
  <si>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</si>
  <si>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</si>
  <si>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</si>
  <si>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</si>
  <si>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</si>
  <si>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</si>
  <si>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</si>
  <si>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</si>
  <si>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</si>
  <si>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</si>
  <si>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</si>
  <si>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</si>
  <si>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</si>
  <si>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</si>
  <si>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</si>
  <si>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</si>
  <si>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</si>
  <si>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</si>
  <si>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</si>
  <si>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</si>
  <si>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</si>
  <si>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</si>
  <si>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</si>
  <si>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</si>
  <si>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</si>
  <si>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</si>
  <si>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</si>
  <si>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</si>
  <si>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</si>
  <si>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</si>
  <si>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</si>
  <si>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</si>
  <si>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</si>
  <si>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</si>
  <si>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</si>
  <si>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</si>
  <si>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</si>
  <si>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</si>
  <si>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</si>
  <si>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</si>
  <si>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</si>
  <si>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</si>
  <si>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</si>
  <si>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</si>
  <si>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</si>
  <si>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</si>
  <si>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</si>
  <si>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</si>
  <si>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</si>
  <si>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</si>
  <si>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</si>
  <si>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</si>
  <si>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</si>
  <si>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</si>
  <si>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</si>
  <si>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</si>
  <si>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</si>
  <si>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</si>
  <si>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</si>
  <si>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</si>
  <si>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</si>
  <si>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</si>
  <si>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</si>
  <si>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</si>
  <si>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</si>
  <si>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</si>
  <si>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</si>
  <si>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</si>
  <si>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</si>
  <si>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</si>
  <si>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</si>
  <si>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</si>
  <si>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</si>
  <si>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</si>
  <si>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</si>
  <si>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</si>
  <si>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</si>
  <si>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</si>
  <si>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</si>
  <si>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</si>
  <si>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</si>
  <si>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</si>
  <si>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</si>
  <si>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</si>
  <si>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</si>
  <si>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</si>
  <si>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</si>
  <si>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</si>
  <si>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</si>
  <si>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</si>
  <si>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</si>
  <si>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</si>
  <si>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</si>
  <si>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</si>
  <si>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</si>
  <si>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</si>
  <si>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</si>
  <si>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</si>
  <si>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</si>
  <si>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</si>
  <si>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</si>
  <si>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</si>
  <si>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</si>
  <si>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</si>
  <si>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</si>
  <si>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</si>
  <si>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</si>
  <si>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</si>
  <si>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</si>
  <si>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</si>
  <si>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</si>
  <si>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</si>
  <si>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</si>
  <si>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</si>
  <si>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</si>
  <si>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</si>
  <si>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</si>
  <si>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</si>
  <si>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</si>
  <si>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</si>
  <si>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</si>
  <si>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</si>
  <si>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</si>
  <si>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</si>
  <si>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</si>
  <si>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</si>
  <si>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</si>
  <si>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</si>
  <si>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</si>
  <si>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</si>
  <si>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</si>
  <si>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</si>
  <si>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</si>
  <si>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</si>
  <si>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</si>
  <si>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</si>
  <si>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</si>
  <si>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</si>
  <si>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</si>
  <si>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</si>
  <si>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</si>
  <si>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</si>
  <si>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</si>
  <si>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</si>
  <si>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</si>
  <si>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</si>
  <si>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</si>
  <si>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</si>
  <si>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</si>
  <si>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</si>
  <si>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</si>
  <si>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</si>
  <si>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</si>
  <si>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</si>
  <si>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</si>
  <si>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</si>
  <si>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</si>
  <si>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</si>
  <si>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</si>
  <si>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</si>
  <si>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</si>
  <si>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</si>
  <si>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</si>
  <si>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</si>
  <si>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</si>
  <si>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</si>
  <si>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</si>
  <si>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</si>
  <si>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</si>
  <si>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</si>
  <si>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</si>
  <si>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</si>
  <si>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</si>
  <si>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</si>
  <si>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</si>
  <si>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</si>
  <si>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</si>
  <si>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</si>
  <si>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</si>
  <si>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</si>
  <si>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</si>
  <si>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</si>
  <si>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</si>
  <si>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</si>
  <si>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</si>
  <si>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</si>
  <si>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</si>
  <si>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</si>
  <si>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</si>
  <si>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</si>
  <si>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</si>
  <si>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</si>
  <si>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</si>
  <si>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</si>
  <si>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</si>
  <si>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</si>
  <si>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</si>
  <si>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</si>
  <si>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</si>
  <si>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</si>
  <si>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</si>
  <si>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</si>
  <si>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</si>
  <si>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</si>
  <si>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</si>
  <si>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</si>
  <si>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</si>
  <si>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</si>
  <si>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</si>
  <si>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</si>
  <si>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</si>
  <si>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</si>
  <si>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</si>
  <si>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</si>
  <si>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</si>
  <si>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</si>
  <si>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</si>
  <si>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</si>
  <si>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</si>
  <si>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</si>
  <si>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</si>
  <si>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</si>
  <si>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</si>
  <si>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</si>
  <si>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</si>
  <si>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</si>
  <si>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</si>
  <si>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</si>
  <si>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</si>
  <si>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</si>
  <si>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</si>
  <si>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</si>
  <si>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</si>
  <si>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</si>
  <si>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</si>
  <si>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</si>
  <si>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</si>
  <si>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</si>
  <si>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</si>
  <si>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</si>
  <si>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</si>
  <si>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</si>
  <si>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</si>
  <si>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</si>
  <si>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</si>
  <si>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</si>
  <si>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</si>
  <si>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</si>
  <si>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</si>
  <si>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</si>
  <si>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</si>
  <si>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</si>
  <si>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</si>
  <si>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</si>
  <si>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</si>
  <si>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</si>
  <si>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</si>
  <si>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</si>
  <si>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</si>
  <si>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</si>
  <si>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</si>
  <si>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</si>
  <si>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</si>
  <si>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</si>
  <si>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</si>
  <si>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</si>
  <si>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</si>
  <si>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</si>
  <si>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</si>
  <si>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</si>
  <si>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</si>
  <si>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</si>
  <si>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</si>
  <si>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</si>
  <si>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</si>
  <si>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</si>
  <si>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</si>
  <si>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</si>
  <si>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</si>
  <si>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</si>
  <si>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</si>
  <si>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</si>
  <si>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</si>
  <si>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</si>
  <si>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</si>
  <si>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</si>
  <si>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</si>
  <si>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</si>
  <si>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</si>
  <si>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</si>
  <si>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</si>
  <si>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</si>
  <si>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</si>
  <si>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</si>
  <si>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</si>
  <si>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</si>
  <si>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</si>
  <si>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</si>
  <si>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</si>
  <si>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</si>
  <si>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</si>
  <si>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</si>
  <si>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</si>
  <si>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</si>
  <si>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</si>
  <si>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</si>
  <si>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</si>
  <si>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</si>
  <si>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</si>
  <si>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</si>
  <si>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</si>
  <si>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</si>
  <si>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</si>
  <si>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</si>
  <si>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</si>
  <si>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</si>
  <si>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</si>
  <si>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</si>
  <si>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</si>
  <si>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</si>
  <si>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</si>
  <si>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</si>
  <si>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</si>
  <si>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</si>
  <si>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</si>
  <si>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</si>
  <si>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</si>
  <si>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</si>
  <si>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</si>
  <si>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</si>
  <si>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</si>
  <si>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</si>
  <si>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</si>
  <si>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</si>
  <si>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</si>
  <si>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</si>
  <si>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</si>
  <si>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</si>
  <si>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</si>
  <si>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</si>
  <si>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</si>
  <si>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</si>
  <si>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</si>
  <si>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</si>
  <si>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</si>
  <si>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</si>
  <si>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</si>
  <si>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</si>
  <si>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</si>
  <si>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</si>
  <si>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</si>
  <si>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</si>
  <si>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</si>
  <si>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</si>
  <si>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</si>
  <si>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</si>
  <si>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</si>
  <si>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</si>
  <si>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</si>
  <si>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</si>
  <si>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</si>
  <si>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</si>
  <si>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</si>
  <si>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</si>
  <si>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</si>
  <si>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</si>
  <si>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</si>
  <si>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</si>
  <si>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</si>
  <si>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</si>
  <si>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</si>
  <si>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</si>
  <si>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</si>
  <si>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</si>
  <si>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</si>
  <si>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</si>
  <si>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</si>
  <si>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</si>
  <si>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</si>
  <si>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</si>
  <si>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</si>
  <si>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</si>
  <si>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</si>
  <si>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</si>
  <si>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</si>
  <si>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</si>
  <si>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</si>
  <si>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</si>
  <si>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</si>
  <si>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</si>
  <si>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</si>
  <si>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</si>
  <si>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</si>
  <si>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</si>
  <si>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</si>
  <si>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</si>
  <si>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</si>
  <si>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</si>
  <si>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</si>
  <si>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</si>
  <si>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</si>
  <si>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</si>
  <si>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</si>
  <si>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</si>
  <si>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</si>
  <si>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</si>
  <si>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</si>
  <si>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</si>
  <si>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</si>
  <si>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</si>
  <si>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</si>
  <si>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</si>
  <si>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</si>
  <si>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</si>
  <si>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</si>
  <si>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</si>
  <si>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</si>
  <si>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</si>
  <si>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</si>
  <si>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</si>
  <si>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</si>
  <si>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</si>
  <si>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</si>
  <si>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</si>
  <si>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</si>
  <si>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</si>
  <si>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</si>
  <si>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</si>
  <si>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</si>
  <si>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</si>
  <si>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</si>
  <si>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</si>
  <si>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</si>
  <si>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</si>
  <si>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</si>
  <si>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</si>
  <si>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</si>
  <si>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</si>
  <si>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</si>
  <si>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</si>
  <si>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</si>
  <si>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</si>
  <si>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</si>
  <si>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</si>
  <si>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</si>
  <si>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</si>
  <si>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</si>
  <si>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</si>
  <si>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</si>
  <si>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</si>
  <si>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</si>
  <si>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</si>
  <si>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</si>
  <si>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</si>
  <si>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</si>
  <si>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</si>
  <si>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</si>
  <si>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</si>
  <si>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</si>
  <si>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</si>
  <si>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</si>
  <si>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</si>
  <si>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</si>
  <si>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</si>
  <si>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</si>
  <si>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</si>
  <si>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</si>
  <si>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</si>
  <si>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</si>
  <si>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</si>
  <si>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</si>
  <si>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</si>
  <si>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</si>
  <si>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</si>
  <si>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</si>
  <si>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</si>
  <si>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</si>
  <si>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</si>
  <si>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</si>
  <si>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</si>
  <si>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</si>
  <si>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</si>
  <si>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</si>
  <si>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</si>
  <si>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</si>
  <si>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</si>
  <si>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</si>
  <si>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</si>
  <si>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</si>
  <si>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</si>
  <si>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</si>
  <si>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</si>
  <si>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</si>
  <si>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</si>
  <si>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</si>
  <si>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</si>
  <si>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</si>
  <si>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</si>
  <si>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</si>
  <si>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</si>
  <si>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</si>
  <si>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</si>
  <si>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</si>
  <si>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</si>
  <si>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</si>
  <si>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</si>
  <si>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</si>
  <si>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</si>
  <si>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</si>
  <si>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</si>
  <si>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</si>
  <si>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</si>
  <si>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</si>
  <si>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</si>
  <si>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</si>
  <si>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</si>
  <si>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</si>
  <si>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</si>
  <si>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</si>
  <si>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</si>
  <si>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</si>
  <si>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</si>
  <si>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</si>
  <si>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</si>
  <si>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</si>
  <si>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</si>
  <si>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</si>
  <si>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</si>
  <si>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</si>
  <si>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</si>
  <si>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</si>
  <si>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</si>
  <si>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</si>
  <si>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</si>
  <si>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</si>
  <si>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</si>
  <si>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</si>
  <si>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</si>
  <si>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</si>
  <si>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</si>
  <si>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</si>
  <si>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</si>
  <si>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</si>
  <si>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</si>
  <si>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</si>
  <si>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</si>
  <si>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</si>
  <si>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</si>
  <si>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</si>
  <si>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</si>
  <si>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</si>
  <si>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</si>
  <si>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</si>
  <si>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</si>
  <si>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</si>
  <si>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</si>
  <si>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</si>
  <si>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</si>
  <si>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</si>
  <si>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</si>
  <si>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</si>
  <si>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</si>
  <si>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</si>
  <si>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</si>
  <si>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</si>
  <si>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</si>
  <si>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</si>
  <si>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</si>
  <si>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</si>
  <si>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</si>
  <si>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</si>
  <si>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</si>
  <si>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</si>
  <si>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</si>
  <si>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</si>
  <si>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</si>
  <si>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</si>
  <si>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</si>
  <si>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</si>
  <si>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</si>
  <si>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</si>
  <si>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</si>
  <si>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</si>
  <si>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</si>
  <si>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</si>
  <si>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</si>
  <si>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</si>
  <si>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</si>
  <si>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</si>
  <si>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</si>
  <si>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</si>
  <si>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</si>
  <si>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</si>
  <si>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</si>
  <si>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</si>
  <si>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</si>
  <si>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</si>
  <si>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</si>
  <si>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</si>
  <si>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</si>
  <si>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</si>
  <si>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</si>
  <si>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</si>
  <si>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</si>
  <si>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</si>
  <si>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</si>
  <si>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</si>
  <si>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</si>
  <si>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</si>
  <si>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</si>
  <si>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</si>
  <si>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</si>
  <si>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</si>
  <si>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</si>
  <si>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</si>
  <si>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</si>
  <si>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</si>
  <si>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</si>
  <si>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</si>
  <si>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</si>
  <si>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</si>
  <si>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</si>
  <si>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</si>
  <si>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</si>
  <si>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</si>
  <si>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</si>
  <si>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</si>
  <si>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</si>
  <si>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</si>
  <si>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</si>
  <si>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</si>
  <si>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</si>
  <si>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</si>
  <si>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</si>
  <si>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</si>
  <si>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</si>
  <si>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</si>
  <si>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</si>
  <si>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</si>
  <si>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</si>
  <si>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</si>
  <si>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</si>
  <si>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</si>
  <si>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</si>
  <si>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</si>
  <si>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</si>
  <si>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</si>
  <si>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</si>
  <si>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</si>
  <si>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</si>
  <si>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</si>
  <si>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</si>
  <si>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</si>
  <si>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</si>
  <si>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</si>
  <si>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</si>
  <si>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</si>
  <si>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</si>
  <si>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</si>
  <si>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</si>
  <si>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</si>
  <si>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</si>
  <si>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</si>
  <si>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</si>
  <si>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</si>
  <si>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</si>
  <si>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</si>
  <si>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</si>
  <si>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</si>
  <si>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</si>
  <si>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</si>
  <si>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</si>
  <si>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</si>
  <si>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</si>
  <si>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</si>
  <si>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</si>
  <si>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</si>
  <si>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</si>
  <si>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</si>
  <si>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</si>
  <si>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</si>
  <si>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</si>
  <si>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</si>
  <si>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</si>
  <si>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</si>
  <si>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</si>
  <si>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</si>
  <si>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</si>
  <si>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</si>
  <si>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</si>
  <si>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</si>
  <si>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</si>
  <si>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</si>
  <si>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</si>
  <si>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</si>
  <si>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</si>
  <si>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</si>
  <si>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</si>
  <si>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</si>
  <si>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</si>
  <si>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</si>
  <si>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</si>
  <si>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</si>
  <si>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</si>
  <si>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</si>
  <si>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</si>
  <si>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</si>
  <si>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</si>
  <si>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</si>
  <si>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</si>
  <si>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</si>
  <si>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</si>
  <si>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</si>
  <si>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</si>
  <si>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</si>
  <si>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</si>
  <si>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</si>
  <si>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</si>
  <si>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</si>
  <si>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</si>
  <si>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</si>
  <si>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</si>
  <si>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</si>
  <si>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</si>
  <si>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</si>
  <si>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</si>
  <si>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</si>
  <si>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</si>
  <si>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</si>
  <si>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</si>
  <si>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</si>
  <si>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</si>
  <si>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</si>
  <si>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</si>
  <si>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</si>
  <si>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</si>
  <si>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</si>
  <si>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</si>
  <si>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</si>
  <si>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</si>
  <si>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</si>
  <si>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</si>
  <si>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</si>
  <si>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</si>
  <si>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</si>
  <si>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</si>
  <si>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</si>
  <si>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</si>
  <si>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</si>
  <si>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</si>
  <si>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</si>
  <si>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</si>
  <si>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</si>
  <si>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</si>
  <si>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</si>
  <si>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</si>
  <si>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</si>
  <si>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</si>
  <si>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</si>
  <si>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</si>
  <si>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</si>
  <si>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</si>
  <si>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</si>
  <si>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</si>
  <si>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</si>
  <si>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</si>
  <si>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</si>
  <si>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</si>
  <si>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</si>
  <si>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</si>
  <si>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</si>
  <si>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</si>
  <si>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</si>
  <si>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</si>
  <si>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</si>
  <si>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</si>
  <si>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</si>
  <si>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</si>
  <si>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</si>
  <si>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</si>
  <si>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</si>
  <si>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</si>
  <si>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</si>
  <si>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</si>
  <si>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</si>
  <si>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</si>
  <si>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</si>
  <si>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</si>
  <si>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</si>
  <si>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</si>
  <si>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</si>
  <si>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</si>
  <si>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</si>
  <si>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</si>
  <si>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</si>
  <si>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</si>
  <si>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</si>
  <si>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</si>
  <si>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</si>
  <si>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</si>
  <si>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</si>
  <si>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</si>
  <si>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</si>
  <si>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</si>
  <si>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</si>
  <si>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</si>
  <si>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</si>
  <si>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</si>
  <si>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</si>
  <si>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</si>
  <si>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</si>
  <si>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</si>
  <si>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</si>
  <si>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</si>
  <si>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</si>
  <si>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</si>
  <si>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</si>
  <si>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</si>
  <si>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</si>
  <si>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</si>
  <si>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</si>
  <si>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</si>
  <si>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</si>
  <si>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</si>
  <si>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</si>
  <si>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</si>
  <si>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</si>
  <si>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</si>
  <si>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</si>
  <si>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</si>
  <si>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</si>
  <si>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</si>
  <si>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</si>
  <si>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</si>
  <si>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</si>
  <si>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</si>
  <si>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</si>
  <si>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</si>
  <si>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</si>
  <si>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</si>
  <si>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</si>
  <si>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</si>
  <si>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</si>
  <si>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</si>
  <si>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</si>
  <si>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</si>
  <si>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</si>
  <si>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</si>
  <si>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</si>
  <si>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</si>
  <si>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</si>
  <si>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</si>
  <si>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</si>
  <si>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</si>
  <si>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</si>
  <si>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</si>
  <si>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</si>
  <si>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</si>
  <si>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</si>
  <si>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</si>
  <si>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</si>
  <si>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</si>
  <si>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</si>
  <si>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</si>
  <si>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</si>
  <si>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</si>
  <si>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</si>
  <si>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</si>
  <si>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</si>
  <si>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</si>
  <si>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</si>
  <si>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</si>
  <si>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</si>
  <si>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</si>
  <si>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</si>
  <si>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</si>
  <si>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</si>
  <si>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</si>
  <si>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</si>
  <si>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</si>
  <si>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</si>
  <si>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</si>
  <si>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</si>
  <si>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</si>
  <si>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</si>
  <si>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</si>
  <si>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</si>
  <si>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</si>
  <si>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</si>
  <si>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</si>
  <si>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</si>
  <si>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</si>
  <si>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</si>
  <si>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</si>
  <si>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</si>
  <si>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</si>
  <si>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</si>
  <si>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</si>
  <si>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</si>
  <si>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</si>
  <si>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</si>
  <si>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</si>
  <si>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</si>
  <si>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</si>
  <si>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</si>
  <si>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</si>
  <si>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</si>
  <si>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</si>
  <si>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</si>
  <si>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</si>
  <si>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</si>
  <si>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</si>
  <si>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</si>
  <si>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</si>
  <si>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</si>
  <si>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</si>
  <si>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</si>
  <si>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</si>
  <si>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</si>
  <si>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</si>
  <si>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</si>
  <si>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</si>
  <si>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</si>
  <si>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</si>
  <si>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</si>
  <si>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</si>
  <si>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</si>
  <si>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</si>
  <si>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</si>
  <si>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</si>
  <si>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</si>
  <si>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</si>
  <si>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</si>
  <si>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</si>
  <si>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</si>
  <si>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</si>
  <si>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</si>
  <si>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</si>
  <si>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</si>
  <si>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</si>
  <si>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</si>
  <si>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</si>
  <si>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</si>
  <si>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</si>
  <si>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</si>
  <si>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</si>
  <si>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</si>
  <si>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</si>
  <si>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</si>
  <si>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</si>
  <si>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</si>
  <si>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</si>
  <si>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</si>
  <si>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</si>
  <si>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</si>
  <si>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</si>
  <si>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</si>
  <si>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</si>
  <si>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</si>
  <si>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</si>
  <si>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</si>
  <si>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</si>
  <si>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</si>
  <si>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</si>
  <si>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</si>
  <si>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</si>
  <si>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</si>
  <si>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</si>
  <si>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</si>
  <si>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</si>
  <si>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</si>
  <si>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</si>
  <si>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</si>
  <si>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</si>
  <si>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</si>
  <si>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</si>
  <si>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</si>
  <si>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</si>
  <si>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</si>
  <si>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</si>
  <si>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</si>
  <si>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</si>
  <si>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</si>
  <si>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</si>
  <si>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</si>
  <si>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</si>
  <si>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</si>
  <si>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</si>
  <si>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</si>
  <si>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</si>
  <si>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</si>
  <si>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</si>
  <si>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</si>
  <si>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</si>
  <si>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</si>
  <si>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</si>
  <si>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</si>
  <si>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</si>
  <si>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</si>
  <si>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</si>
  <si>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</si>
  <si>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</si>
  <si>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</si>
  <si>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</si>
  <si>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</si>
  <si>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</si>
  <si>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</si>
  <si>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</si>
  <si>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</si>
  <si>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</si>
  <si>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</si>
  <si>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</si>
  <si>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</si>
  <si>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</si>
  <si>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</si>
  <si>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</si>
  <si>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</si>
  <si>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</si>
  <si>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</si>
  <si>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</si>
  <si>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</si>
  <si>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</si>
  <si>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</si>
  <si>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</si>
  <si>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</si>
  <si>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</si>
  <si>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</si>
  <si>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</si>
  <si>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</si>
  <si>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</si>
  <si>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</si>
  <si>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</si>
  <si>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</si>
  <si>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</si>
  <si>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</si>
  <si>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</si>
  <si>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</si>
  <si>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</si>
  <si>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</si>
  <si>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</si>
  <si>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</si>
  <si>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</si>
  <si>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</si>
  <si>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</si>
  <si>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</si>
  <si>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</si>
  <si>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</si>
  <si>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</si>
  <si>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</si>
  <si>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</si>
  <si>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</si>
  <si>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</si>
  <si>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</si>
  <si>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</si>
  <si>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</si>
  <si>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</si>
  <si>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</si>
  <si>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</si>
  <si>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</si>
  <si>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</si>
  <si>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</si>
  <si>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</si>
  <si>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</si>
  <si>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</si>
  <si>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</si>
  <si>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</si>
  <si>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</si>
  <si>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</si>
  <si>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</si>
  <si>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</si>
  <si>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</si>
  <si>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</si>
  <si>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</si>
  <si>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</si>
  <si>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</si>
  <si>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</si>
  <si>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</si>
  <si>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</si>
  <si>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</si>
  <si>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</si>
  <si>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</si>
  <si>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</si>
  <si>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</si>
  <si>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</si>
  <si>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</si>
  <si>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</si>
  <si>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</si>
  <si>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</si>
  <si>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</si>
  <si>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</si>
  <si>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</si>
  <si>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</si>
  <si>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</si>
  <si>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</si>
  <si>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</si>
  <si>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</si>
  <si>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</si>
  <si>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</si>
  <si>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</si>
  <si>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</si>
  <si>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</si>
  <si>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</si>
  <si>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</si>
  <si>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</si>
  <si>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</si>
  <si>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</si>
  <si>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</si>
  <si>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</si>
  <si>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</si>
  <si>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</si>
  <si>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</si>
  <si>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</si>
  <si>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</si>
  <si>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</si>
  <si>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</si>
  <si>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</si>
  <si>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</si>
  <si>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</si>
  <si>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</si>
  <si>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</si>
  <si>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</si>
  <si>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</si>
  <si>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</si>
  <si>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</si>
  <si>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</si>
  <si>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</si>
  <si>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</si>
  <si>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</si>
  <si>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</si>
  <si>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</si>
  <si>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</si>
  <si>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</si>
  <si>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</si>
  <si>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</si>
  <si>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</si>
  <si>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</si>
  <si>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</si>
  <si>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</si>
  <si>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</si>
  <si>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</si>
  <si>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</si>
  <si>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</si>
  <si>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</si>
  <si>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</si>
  <si>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</si>
  <si>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</si>
  <si>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</si>
  <si>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</si>
  <si>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</si>
  <si>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</si>
  <si>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</si>
  <si>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</si>
  <si>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</si>
  <si>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</si>
  <si>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</si>
  <si>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</si>
  <si>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</si>
  <si>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</si>
  <si>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</si>
  <si>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</si>
  <si>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</si>
  <si>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</si>
  <si>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</si>
  <si>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</si>
  <si>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</si>
  <si>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</si>
  <si>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</si>
  <si>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</si>
  <si>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</si>
  <si>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</si>
  <si>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</si>
  <si>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</si>
  <si>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</si>
  <si>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</si>
  <si>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</si>
  <si>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</si>
  <si>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</si>
  <si>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</si>
  <si>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</si>
  <si>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</si>
  <si>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</si>
  <si>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</si>
  <si>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</si>
  <si>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</si>
  <si>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</si>
  <si>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</si>
  <si>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</si>
  <si>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</si>
  <si>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</si>
  <si>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</si>
  <si>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</si>
  <si>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</si>
  <si>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</si>
  <si>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</si>
  <si>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</si>
  <si>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</si>
  <si>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</si>
  <si>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</si>
  <si>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</si>
  <si>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</si>
  <si>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</si>
  <si>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</si>
  <si>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</si>
  <si>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</si>
  <si>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</si>
  <si>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</si>
  <si>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</si>
  <si>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</si>
  <si>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</si>
  <si>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</si>
  <si>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</si>
  <si>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</si>
  <si>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</si>
  <si>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</si>
  <si>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</si>
  <si>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</si>
  <si>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</si>
  <si>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</si>
  <si>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</si>
  <si>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</si>
  <si>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</si>
  <si>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</si>
  <si>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</si>
  <si>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</si>
  <si>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</si>
  <si>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</si>
  <si>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</si>
  <si>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</si>
  <si>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</si>
  <si>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</si>
  <si>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</si>
  <si>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</si>
  <si>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</si>
  <si>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</si>
  <si>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</si>
  <si>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</si>
  <si>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</si>
  <si>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</si>
  <si>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</si>
  <si>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</si>
  <si>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</si>
  <si>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</si>
  <si>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</si>
  <si>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</si>
  <si>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</si>
  <si>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</si>
  <si>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</si>
  <si>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</si>
  <si>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</si>
  <si>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</si>
  <si>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</si>
  <si>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</si>
  <si>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</si>
  <si>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</si>
  <si>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</si>
  <si>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</si>
  <si>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</si>
  <si>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</si>
  <si>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</si>
  <si>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</si>
  <si>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</si>
  <si>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</si>
  <si>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</si>
  <si>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</si>
  <si>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</si>
  <si>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</si>
  <si>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</si>
  <si>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</si>
  <si>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</si>
  <si>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</si>
  <si>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</si>
  <si>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</si>
  <si>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</si>
  <si>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</si>
  <si>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</si>
  <si>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</si>
  <si>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</si>
  <si>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</si>
  <si>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</si>
  <si>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</si>
  <si>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</si>
  <si>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</si>
  <si>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</si>
  <si>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</si>
  <si>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</si>
  <si>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</si>
  <si>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</si>
  <si>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</si>
  <si>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</si>
  <si>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</si>
  <si>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</si>
  <si>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</si>
  <si>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</si>
  <si>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</si>
  <si>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</si>
  <si>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</si>
  <si>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</si>
  <si>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</si>
  <si>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</si>
  <si>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</si>
  <si>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</si>
  <si>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</si>
  <si>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</si>
  <si>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</si>
  <si>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</si>
  <si>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</si>
  <si>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</si>
  <si>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</si>
  <si>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</si>
  <si>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</si>
  <si>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</si>
  <si>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</si>
  <si>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</si>
  <si>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</si>
  <si>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</si>
  <si>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</si>
  <si>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</si>
  <si>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</si>
  <si>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</si>
  <si>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</si>
  <si>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</si>
  <si>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</si>
  <si>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</si>
  <si>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</si>
  <si>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</si>
  <si>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</si>
  <si>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</si>
  <si>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</si>
  <si>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</si>
  <si>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</si>
  <si>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</si>
  <si>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</si>
  <si>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</si>
  <si>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</si>
  <si>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</si>
  <si>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</si>
  <si>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</si>
  <si>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</si>
  <si>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</si>
  <si>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</si>
  <si>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</si>
  <si>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</si>
  <si>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</si>
  <si>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</si>
  <si>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</si>
  <si>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</si>
  <si>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</si>
  <si>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</si>
  <si>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</si>
  <si>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</si>
  <si>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</si>
  <si>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</si>
  <si>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</si>
  <si>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</si>
  <si>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</si>
  <si>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</si>
  <si>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</si>
  <si>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</si>
  <si>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</si>
  <si>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</si>
  <si>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</si>
  <si>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</si>
  <si>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</si>
  <si>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</si>
  <si>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</si>
  <si>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</si>
  <si>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</si>
  <si>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</si>
  <si>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</si>
  <si>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</si>
  <si>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</si>
  <si>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</si>
  <si>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</si>
  <si>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</si>
  <si>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</si>
  <si>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</si>
  <si>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</si>
  <si>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</si>
  <si>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</si>
  <si>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</si>
  <si>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</si>
  <si>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</si>
  <si>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</si>
  <si>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</si>
  <si>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</si>
  <si>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</si>
  <si>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</si>
  <si>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</si>
  <si>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</si>
  <si>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</si>
  <si>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</si>
  <si>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</si>
  <si>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</si>
  <si>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</si>
  <si>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</si>
  <si>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</si>
  <si>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</si>
  <si>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</si>
  <si>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</si>
  <si>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</si>
  <si>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</si>
  <si>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</si>
  <si>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</si>
  <si>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</si>
  <si>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</si>
  <si>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</si>
  <si>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</si>
  <si>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</si>
  <si>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</si>
  <si>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</si>
  <si>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</si>
  <si>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</si>
  <si>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</si>
  <si>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</si>
  <si>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</si>
  <si>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</si>
  <si>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</si>
  <si>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</si>
  <si>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</si>
  <si>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</si>
  <si>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</si>
  <si>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</si>
  <si>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</si>
  <si>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</si>
  <si>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</si>
  <si>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</si>
  <si>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</si>
  <si>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</si>
  <si>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</si>
  <si>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</si>
  <si>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</si>
  <si>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</si>
  <si>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</si>
  <si>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</si>
  <si>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</si>
  <si>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</si>
  <si>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</si>
  <si>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</si>
  <si>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</si>
  <si>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</si>
  <si>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</si>
  <si>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</si>
  <si>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</si>
  <si>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</si>
  <si>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</si>
  <si>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</si>
  <si>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</si>
  <si>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</si>
  <si>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</si>
  <si>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</si>
  <si>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</si>
  <si>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</si>
  <si>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</si>
  <si>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</si>
  <si>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</si>
  <si>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</si>
  <si>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</si>
  <si>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</si>
  <si>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</si>
  <si>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</si>
  <si>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</si>
  <si>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</si>
  <si>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</si>
  <si>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</si>
  <si>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</si>
  <si>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</si>
  <si>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</si>
  <si>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</si>
  <si>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</si>
  <si>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</si>
  <si>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</si>
  <si>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</si>
  <si>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</si>
  <si>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</si>
  <si>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</si>
  <si>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</si>
  <si>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</si>
  <si>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</si>
  <si>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</si>
  <si>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</si>
  <si>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</si>
  <si>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</si>
  <si>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</si>
  <si>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</si>
  <si>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</si>
  <si>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</si>
  <si>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</si>
  <si>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</si>
  <si>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</si>
  <si>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</si>
  <si>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</si>
  <si>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</si>
  <si>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</si>
  <si>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</si>
  <si>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</si>
  <si>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</si>
  <si>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</si>
  <si>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</si>
  <si>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</si>
  <si>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</si>
  <si>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</si>
  <si>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</si>
  <si>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</si>
  <si>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</si>
  <si>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</si>
  <si>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</si>
  <si>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</si>
  <si>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</si>
  <si>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</si>
  <si>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</si>
  <si>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</si>
  <si>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</si>
  <si>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</si>
  <si>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</si>
  <si>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</si>
  <si>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</si>
  <si>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</si>
  <si>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</si>
  <si>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</si>
  <si>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</si>
  <si>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</si>
  <si>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</si>
  <si>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</si>
  <si>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</si>
  <si>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</si>
  <si>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</si>
  <si>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</si>
  <si>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</si>
  <si>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</si>
  <si>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</si>
  <si>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</si>
  <si>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</si>
  <si>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</si>
  <si>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</si>
  <si>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</si>
  <si>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</si>
  <si>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</si>
  <si>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</si>
  <si>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</si>
  <si>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</si>
  <si>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</si>
  <si>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</si>
  <si>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</si>
  <si>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</si>
  <si>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</si>
  <si>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</si>
  <si>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</si>
  <si>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</si>
  <si>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</si>
  <si>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</si>
  <si>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</si>
  <si>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</si>
  <si>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</si>
  <si>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</si>
  <si>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</si>
  <si>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</si>
  <si>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</si>
  <si>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</si>
  <si>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</si>
  <si>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</si>
  <si>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</si>
  <si>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</si>
  <si>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</si>
  <si>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</si>
  <si>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</si>
  <si>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</si>
  <si>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</si>
  <si>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</si>
  <si>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</si>
  <si>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</si>
  <si>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</si>
  <si>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</si>
  <si>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</si>
  <si>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</si>
  <si>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</si>
  <si>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</si>
  <si>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</si>
  <si>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</si>
  <si>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</si>
  <si>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</si>
  <si>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</si>
  <si>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</si>
  <si>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</si>
  <si>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</si>
  <si>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</si>
  <si>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</si>
  <si>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</si>
  <si>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</si>
  <si>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</si>
  <si>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</si>
  <si>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</si>
  <si>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</si>
  <si>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</si>
  <si>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</si>
  <si>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</si>
  <si>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</si>
  <si>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</si>
  <si>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</si>
  <si>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</si>
  <si>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</si>
  <si>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</si>
  <si>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</si>
  <si>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</si>
  <si>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</si>
  <si>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</si>
  <si>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</si>
  <si>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</si>
  <si>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</si>
  <si>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</si>
  <si>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</si>
  <si>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</si>
  <si>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</si>
  <si>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</si>
  <si>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</si>
  <si>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</si>
  <si>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</si>
  <si>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</si>
  <si>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</si>
  <si>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</si>
  <si>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</si>
  <si>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</si>
  <si>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</si>
  <si>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</si>
  <si>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</si>
  <si>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</si>
  <si>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</si>
  <si>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</si>
  <si>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</si>
  <si>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</si>
  <si>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</si>
  <si>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</si>
  <si>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</si>
  <si>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</si>
  <si>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</si>
  <si>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</si>
  <si>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</si>
  <si>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</si>
  <si>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</si>
  <si>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</si>
  <si>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</si>
  <si>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</si>
  <si>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</si>
  <si>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</si>
  <si>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</si>
  <si>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</si>
  <si>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</si>
  <si>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</si>
  <si>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</si>
  <si>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</si>
  <si>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</si>
  <si>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</si>
  <si>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</si>
  <si>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</si>
  <si>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</si>
  <si>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</si>
  <si>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</si>
  <si>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</si>
  <si>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</si>
  <si>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</si>
  <si>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</si>
  <si>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</si>
  <si>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</si>
  <si>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</si>
  <si>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</si>
  <si>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</si>
  <si>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</si>
  <si>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</si>
  <si>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</si>
  <si>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</si>
  <si>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</si>
  <si>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</si>
  <si>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</si>
  <si>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</si>
  <si>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</si>
  <si>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</si>
  <si>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</si>
  <si>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</si>
  <si>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</si>
  <si>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</si>
  <si>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</si>
  <si>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</si>
  <si>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</si>
  <si>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</si>
  <si>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</si>
  <si>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</si>
  <si>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</si>
  <si>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</si>
  <si>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</si>
  <si>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</si>
  <si>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</si>
  <si>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</si>
  <si>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</si>
  <si>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</si>
  <si>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</si>
  <si>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</si>
  <si>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</si>
  <si>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</si>
  <si>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</si>
  <si>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</si>
  <si>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</si>
  <si>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</si>
  <si>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</si>
  <si>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</si>
  <si>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</si>
  <si>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</si>
  <si>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</si>
  <si>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</si>
  <si>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</si>
  <si>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</si>
  <si>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</si>
  <si>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</si>
  <si>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</si>
  <si>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</si>
  <si>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</si>
  <si>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</si>
  <si>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</si>
  <si>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</si>
  <si>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</si>
  <si>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</si>
  <si>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</si>
  <si>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</si>
  <si>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</si>
  <si>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</si>
  <si>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</si>
  <si>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</si>
  <si>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</si>
  <si>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</si>
  <si>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</si>
  <si>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</si>
  <si>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</si>
  <si>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</si>
  <si>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</si>
  <si>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</si>
  <si>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</si>
  <si>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</si>
  <si>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</si>
  <si>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</si>
  <si>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</si>
  <si>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</si>
  <si>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</si>
  <si>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</si>
  <si>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</si>
  <si>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</si>
  <si>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</si>
  <si>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</si>
  <si>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</si>
  <si>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</si>
  <si>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</si>
  <si>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</si>
  <si>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</si>
  <si>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</si>
  <si>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</si>
  <si>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</si>
  <si>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</si>
  <si>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</si>
  <si>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</si>
  <si>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</si>
  <si>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</si>
  <si>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</si>
  <si>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</si>
  <si>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</si>
  <si>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</si>
  <si>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</si>
  <si>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</si>
  <si>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</si>
  <si>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</si>
  <si>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</si>
  <si>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</si>
  <si>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</si>
  <si>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</si>
  <si>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</si>
  <si>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</si>
  <si>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</si>
  <si>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</si>
  <si>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</si>
  <si>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</si>
  <si>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</si>
  <si>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</si>
  <si>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</si>
  <si>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</si>
  <si>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</si>
  <si>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</si>
  <si>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</si>
  <si>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</si>
  <si>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</si>
  <si>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</si>
  <si>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</si>
  <si>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</si>
  <si>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</si>
  <si>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</si>
  <si>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</si>
  <si>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</si>
  <si>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</si>
  <si>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</si>
  <si>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</si>
  <si>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</si>
  <si>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</si>
  <si>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</si>
  <si>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</si>
  <si>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</si>
  <si>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</si>
  <si>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</si>
  <si>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</si>
  <si>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</si>
  <si>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</si>
  <si>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</si>
  <si>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</si>
  <si>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</si>
  <si>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</si>
  <si>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</si>
  <si>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</si>
  <si>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</si>
  <si>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</si>
  <si>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</si>
  <si>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</si>
  <si>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</si>
  <si>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</si>
  <si>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</si>
  <si>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</si>
  <si>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</si>
  <si>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</si>
  <si>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</si>
  <si>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</si>
  <si>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</si>
  <si>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</si>
  <si>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</si>
  <si>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</si>
  <si>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</si>
  <si>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</si>
  <si>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</si>
  <si>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</si>
  <si>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</si>
  <si>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</si>
  <si>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</si>
  <si>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</si>
  <si>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</si>
  <si>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</si>
  <si>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</si>
  <si>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</si>
  <si>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</si>
  <si>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</si>
  <si>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</si>
  <si>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</si>
  <si>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</si>
  <si>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</si>
  <si>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</si>
  <si>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</si>
  <si>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</si>
  <si>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</si>
  <si>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</si>
  <si>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</si>
  <si>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</si>
  <si>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</si>
  <si>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</si>
  <si>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</si>
  <si>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</si>
  <si>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</si>
  <si>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</si>
  <si>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</si>
  <si>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</si>
  <si>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</si>
  <si>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</si>
  <si>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</si>
  <si>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</si>
  <si>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</si>
  <si>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</si>
  <si>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</si>
  <si>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</si>
  <si>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</si>
  <si>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</si>
  <si>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</si>
  <si>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</si>
  <si>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</si>
  <si>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</si>
  <si>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</si>
  <si>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</si>
  <si>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</si>
  <si>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</si>
  <si>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</si>
  <si>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</si>
  <si>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</si>
  <si>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</si>
  <si>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</si>
  <si>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</si>
  <si>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</si>
  <si>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</si>
  <si>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</si>
  <si>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</si>
  <si>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</si>
  <si>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</si>
  <si>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</si>
  <si>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</si>
  <si>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</si>
  <si>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</si>
  <si>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</si>
  <si>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</si>
  <si>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</si>
  <si>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</si>
  <si>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</si>
  <si>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</si>
  <si>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</si>
  <si>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</si>
  <si>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</si>
  <si>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</si>
  <si>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</si>
  <si>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</si>
  <si>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</si>
  <si>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</si>
  <si>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</si>
  <si>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</si>
  <si>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</si>
  <si>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</si>
  <si>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</si>
  <si>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</si>
  <si>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</si>
  <si>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</si>
  <si>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</si>
  <si>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</si>
  <si>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</si>
  <si>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</si>
  <si>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</si>
  <si>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</si>
  <si>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</si>
  <si>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</si>
  <si>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</si>
  <si>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</si>
  <si>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</si>
  <si>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</si>
  <si>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</si>
  <si>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</si>
  <si>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</si>
  <si>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</si>
  <si>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</si>
  <si>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</si>
  <si>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</si>
  <si>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</si>
  <si>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</si>
  <si>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</si>
  <si>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</si>
  <si>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</si>
  <si>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</si>
  <si>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</si>
  <si>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</si>
  <si>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</si>
  <si>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</si>
  <si>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</si>
  <si>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</si>
  <si>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</si>
  <si>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</si>
  <si>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</si>
  <si>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</si>
  <si>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</si>
  <si>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</si>
  <si>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</si>
  <si>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</si>
  <si>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</si>
  <si>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</si>
  <si>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</si>
  <si>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</si>
  <si>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</si>
  <si>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</si>
  <si>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</si>
  <si>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</si>
  <si>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</si>
  <si>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</si>
  <si>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</si>
  <si>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</si>
  <si>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</si>
  <si>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</si>
  <si>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</si>
  <si>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</si>
  <si>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</si>
  <si>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</si>
  <si>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</si>
  <si>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</si>
  <si>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</si>
  <si>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</si>
  <si>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</si>
  <si>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</si>
  <si>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</si>
  <si>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</si>
  <si>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</si>
  <si>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</si>
  <si>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</si>
  <si>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</si>
  <si>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</si>
  <si>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</si>
  <si>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</si>
  <si>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</si>
  <si>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</si>
  <si>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</si>
  <si>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</si>
  <si>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</si>
  <si>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</si>
  <si>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</si>
  <si>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</si>
  <si>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</si>
  <si>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</si>
  <si>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</si>
  <si>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</si>
  <si>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</si>
  <si>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</si>
  <si>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</si>
  <si>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</si>
  <si>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</si>
  <si>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</si>
  <si>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</si>
  <si>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</si>
  <si>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</si>
  <si>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</si>
  <si>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</si>
  <si>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</si>
  <si>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</si>
  <si>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</si>
  <si>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</si>
  <si>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</si>
  <si>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</si>
  <si>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</si>
  <si>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</si>
  <si>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</si>
  <si>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</si>
  <si>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</si>
  <si>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</si>
  <si>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</si>
  <si>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</si>
  <si>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</si>
  <si>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</si>
  <si>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</si>
  <si>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</si>
  <si>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</si>
  <si>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</si>
  <si>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</si>
  <si>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</si>
  <si>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</si>
  <si>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</si>
  <si>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</si>
  <si>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</si>
  <si>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</si>
  <si>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</si>
  <si>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</si>
  <si>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</si>
  <si>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</si>
  <si>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</si>
  <si>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</si>
  <si>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</si>
  <si>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</si>
  <si>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</si>
  <si>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</si>
  <si>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</si>
  <si>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</si>
  <si>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</si>
  <si>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</si>
  <si>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</si>
  <si>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</si>
  <si>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</si>
  <si>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</si>
  <si>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</si>
  <si>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</si>
  <si>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</si>
  <si>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</si>
  <si>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</si>
  <si>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</si>
  <si>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</si>
  <si>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</si>
  <si>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</si>
  <si>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</si>
  <si>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</si>
  <si>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</si>
  <si>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</si>
  <si>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</si>
  <si>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</si>
  <si>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</si>
  <si>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</si>
  <si>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</si>
  <si>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</si>
  <si>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</si>
  <si>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</si>
  <si>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</si>
  <si>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</si>
  <si>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</si>
  <si>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</si>
  <si>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</si>
  <si>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</si>
  <si>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</si>
  <si>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</si>
  <si>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</si>
  <si>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</si>
  <si>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</si>
  <si>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</si>
  <si>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</si>
  <si>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</si>
  <si>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</si>
  <si>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</si>
  <si>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</si>
  <si>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</si>
  <si>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</si>
  <si>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</si>
  <si>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</si>
  <si>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</si>
  <si>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</si>
  <si>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</si>
  <si>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</si>
  <si>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</si>
  <si>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</si>
  <si>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</si>
  <si>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</si>
  <si>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</si>
  <si>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</si>
  <si>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</si>
  <si>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</si>
  <si>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</si>
  <si>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</si>
  <si>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</si>
  <si>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</si>
  <si>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</si>
  <si>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</si>
  <si>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</si>
  <si>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</si>
  <si>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</si>
  <si>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</si>
  <si>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</si>
  <si>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</si>
  <si>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</si>
  <si>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</si>
  <si>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</si>
  <si>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</si>
  <si>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</si>
  <si>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</si>
  <si>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</si>
  <si>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</si>
  <si>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</si>
  <si>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</si>
  <si>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</si>
  <si>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</si>
  <si>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</si>
  <si>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</si>
  <si>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</si>
  <si>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</si>
  <si>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</si>
  <si>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</si>
  <si>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</si>
  <si>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</si>
  <si>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</si>
  <si>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</si>
  <si>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</si>
  <si>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</si>
  <si>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</si>
  <si>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</si>
  <si>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</si>
  <si>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</si>
  <si>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</si>
  <si>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</si>
  <si>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</si>
  <si>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</si>
  <si>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</si>
  <si>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</si>
  <si>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</si>
  <si>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</si>
  <si>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</si>
  <si>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</si>
  <si>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</si>
  <si>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</si>
  <si>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</si>
  <si>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</si>
  <si>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</si>
  <si>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</si>
  <si>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</si>
  <si>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</si>
  <si>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</si>
  <si>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</si>
  <si>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</si>
  <si>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</si>
  <si>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</si>
  <si>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</si>
  <si>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</si>
  <si>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</si>
  <si>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</si>
  <si>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</si>
  <si>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</si>
  <si>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</si>
  <si>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</si>
  <si>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</si>
  <si>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</si>
  <si>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</si>
  <si>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</si>
  <si>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</si>
  <si>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</si>
  <si>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</si>
  <si>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</si>
  <si>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</si>
  <si>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</si>
  <si>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</si>
  <si>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</si>
  <si>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</si>
  <si>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</si>
  <si>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</si>
  <si>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</si>
  <si>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</si>
  <si>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</si>
  <si>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</si>
  <si>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</si>
  <si>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</si>
  <si>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</si>
  <si>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</si>
  <si>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</si>
  <si>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</si>
  <si>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</si>
  <si>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</si>
  <si>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</si>
  <si>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</si>
  <si>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</si>
  <si>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</si>
  <si>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</si>
  <si>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</si>
  <si>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</si>
  <si>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</si>
  <si>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</si>
  <si>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</si>
  <si>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</si>
  <si>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</si>
  <si>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</si>
  <si>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</si>
  <si>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</si>
  <si>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</si>
  <si>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</si>
  <si>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</si>
  <si>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</si>
  <si>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</si>
  <si>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</si>
  <si>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</si>
  <si>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</si>
  <si>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</si>
  <si>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</si>
  <si>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</si>
  <si>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</si>
  <si>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</si>
  <si>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</si>
  <si>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</si>
  <si>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</si>
  <si>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</si>
  <si>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</si>
  <si>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</si>
  <si>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</si>
  <si>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</si>
  <si>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</si>
  <si>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</si>
  <si>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</si>
  <si>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</si>
  <si>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</si>
  <si>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</si>
  <si>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</si>
  <si>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</si>
  <si>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</si>
  <si>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</si>
  <si>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</si>
  <si>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</si>
  <si>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</si>
  <si>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</si>
  <si>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</si>
  <si>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</si>
  <si>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</si>
  <si>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</si>
  <si>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</si>
  <si>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</si>
  <si>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</si>
  <si>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</si>
  <si>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</si>
  <si>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</si>
  <si>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</si>
  <si>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</si>
  <si>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</si>
  <si>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</si>
  <si>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</si>
  <si>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</si>
  <si>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</si>
  <si>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</si>
  <si>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</si>
  <si>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</si>
  <si>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</si>
  <si>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</si>
  <si>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</si>
  <si>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</si>
  <si>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</si>
  <si>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</si>
  <si>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</si>
  <si>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</si>
  <si>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</si>
  <si>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</si>
  <si>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</si>
  <si>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</si>
  <si>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</si>
  <si>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</si>
  <si>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</si>
  <si>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</si>
  <si>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</si>
  <si>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</si>
  <si>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</si>
  <si>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</si>
  <si>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</si>
  <si>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</si>
  <si>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</si>
  <si>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</si>
  <si>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</si>
  <si>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</si>
  <si>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</si>
  <si>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</si>
  <si>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</si>
  <si>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</si>
  <si>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</si>
  <si>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</si>
  <si>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</si>
  <si>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</si>
  <si>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</si>
  <si>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</si>
  <si>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</si>
  <si>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</si>
  <si>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</si>
  <si>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</si>
  <si>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</si>
  <si>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</si>
  <si>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</si>
  <si>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</si>
  <si>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</si>
  <si>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</si>
  <si>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</si>
  <si>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</si>
  <si>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</si>
  <si>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</si>
  <si>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</si>
  <si>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</si>
  <si>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</si>
  <si>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</si>
  <si>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</si>
  <si>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</si>
  <si>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</si>
  <si>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</si>
  <si>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</si>
  <si>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</si>
  <si>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</si>
  <si>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</si>
  <si>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</si>
  <si>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</si>
  <si>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</si>
  <si>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</si>
  <si>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</si>
  <si>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</si>
  <si>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</si>
  <si>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</si>
  <si>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</si>
  <si>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</si>
  <si>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</si>
  <si>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</si>
  <si>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</si>
  <si>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</si>
  <si>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</si>
  <si>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</si>
  <si>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</si>
  <si>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</si>
  <si>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</si>
  <si>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</si>
  <si>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</si>
  <si>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</si>
  <si>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</si>
  <si>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</si>
  <si>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</si>
  <si>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</si>
  <si>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</si>
  <si>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</si>
  <si>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</si>
  <si>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</si>
  <si>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</si>
  <si>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</si>
  <si>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</si>
  <si>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</si>
  <si>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</si>
  <si>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</si>
  <si>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</si>
  <si>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</si>
  <si>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</si>
  <si>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</si>
  <si>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</si>
  <si>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</si>
  <si>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</si>
  <si>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</si>
  <si>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</si>
  <si>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</si>
  <si>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</si>
  <si>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</si>
  <si>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</si>
  <si>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</si>
  <si>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</si>
  <si>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</si>
  <si>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</si>
  <si>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</si>
  <si>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</si>
  <si>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</si>
  <si>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</si>
  <si>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</si>
  <si>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</si>
  <si>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</si>
  <si>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</si>
  <si>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</si>
  <si>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</si>
  <si>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</si>
  <si>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</si>
  <si>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</si>
  <si>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</si>
  <si>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</si>
  <si>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</si>
  <si>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</si>
  <si>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</si>
  <si>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</si>
  <si>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</si>
  <si>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</si>
  <si>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</si>
  <si>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</si>
  <si>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</si>
  <si>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</si>
  <si>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</si>
  <si>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</si>
  <si>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</si>
  <si>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</si>
  <si>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</si>
  <si>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</si>
  <si>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</si>
  <si>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</si>
  <si>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</si>
  <si>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</si>
  <si>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</si>
  <si>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</si>
  <si>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</si>
  <si>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</si>
  <si>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</si>
  <si>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</si>
  <si>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</si>
  <si>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</si>
  <si>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</si>
  <si>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</si>
  <si>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</si>
  <si>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</si>
  <si>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</si>
  <si>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</si>
  <si>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</si>
  <si>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</si>
  <si>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</si>
  <si>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</si>
  <si>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</si>
  <si>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</si>
  <si>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</si>
  <si>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</si>
  <si>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</si>
  <si>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</si>
  <si>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</si>
  <si>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</si>
  <si>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</si>
  <si>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</si>
  <si>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</si>
  <si>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</si>
  <si>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</si>
  <si>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</si>
  <si>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</si>
  <si>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</si>
  <si>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</si>
  <si>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</si>
  <si>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</si>
  <si>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</si>
  <si>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</si>
  <si>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</si>
  <si>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</si>
  <si>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</si>
  <si>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</si>
  <si>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</si>
  <si>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</si>
  <si>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</si>
  <si>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</si>
  <si>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</si>
  <si>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</si>
  <si>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</si>
  <si>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</si>
  <si>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</si>
  <si>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</si>
  <si>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</si>
  <si>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</si>
  <si>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</si>
  <si>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</si>
  <si>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</si>
  <si>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</si>
  <si>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</si>
  <si>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</si>
  <si>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</si>
  <si>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</si>
  <si>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</si>
  <si>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</si>
  <si>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</si>
  <si>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</si>
  <si>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</si>
  <si>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</si>
  <si>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</si>
  <si>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</si>
  <si>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</si>
  <si>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</si>
  <si>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</si>
  <si>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</si>
  <si>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</si>
  <si>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</si>
  <si>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</si>
  <si>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</si>
  <si>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</si>
  <si>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</si>
  <si>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</si>
  <si>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</si>
  <si>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</si>
  <si>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</si>
  <si>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</si>
  <si>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</si>
  <si>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</si>
  <si>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</si>
  <si>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</si>
  <si>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</si>
  <si>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</si>
  <si>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</si>
  <si>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</si>
  <si>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</si>
  <si>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</si>
  <si>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</si>
  <si>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</si>
  <si>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</si>
  <si>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</si>
  <si>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</si>
  <si>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</si>
  <si>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</si>
  <si>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</si>
  <si>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</si>
  <si>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</si>
  <si>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</si>
  <si>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</si>
  <si>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</si>
  <si>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</si>
  <si>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</si>
  <si>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</si>
  <si>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</si>
  <si>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</si>
  <si>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</si>
  <si>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</si>
  <si>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</si>
  <si>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</si>
  <si>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</si>
  <si>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</si>
  <si>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</si>
  <si>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</si>
  <si>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</si>
  <si>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</si>
  <si>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</si>
  <si>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</si>
  <si>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</si>
  <si>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</si>
  <si>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</si>
  <si>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</si>
  <si>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</si>
  <si>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</si>
  <si>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</si>
  <si>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</si>
  <si>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</si>
  <si>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</si>
  <si>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</si>
  <si>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</si>
  <si>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</si>
  <si>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</si>
  <si>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</si>
  <si>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</si>
  <si>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</si>
  <si>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</si>
  <si>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</si>
  <si>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</si>
  <si>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</si>
  <si>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</si>
  <si>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</si>
  <si>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</si>
  <si>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</si>
  <si>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</si>
  <si>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</si>
  <si>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</si>
  <si>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</si>
  <si>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</si>
  <si>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</si>
  <si>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</si>
  <si>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</si>
  <si>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</si>
  <si>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</si>
  <si>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</si>
  <si>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</si>
  <si>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</si>
  <si>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</si>
  <si>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</si>
  <si>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</si>
  <si>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</si>
  <si>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</si>
  <si>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</si>
  <si>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</si>
  <si>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</si>
  <si>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</si>
  <si>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</si>
  <si>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</si>
  <si>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</si>
  <si>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</si>
  <si>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</si>
  <si>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</si>
  <si>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</si>
  <si>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</si>
  <si>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</si>
  <si>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</si>
  <si>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</si>
  <si>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</si>
  <si>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</si>
  <si>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</si>
  <si>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</si>
  <si>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</si>
  <si>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</si>
  <si>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</si>
  <si>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</si>
  <si>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</si>
  <si>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</si>
  <si>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</si>
  <si>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</si>
  <si>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</si>
  <si>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</si>
  <si>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</si>
  <si>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</si>
  <si>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</si>
  <si>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</si>
  <si>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</si>
  <si>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</si>
  <si>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</si>
  <si>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</si>
  <si>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</si>
  <si>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</si>
  <si>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</si>
  <si>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</si>
  <si>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</si>
  <si>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</si>
  <si>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</si>
  <si>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</si>
  <si>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</si>
  <si>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</si>
  <si>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</si>
  <si>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</si>
  <si>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</si>
  <si>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</si>
  <si>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</si>
  <si>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</si>
  <si>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</si>
  <si>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</si>
  <si>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</si>
  <si>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</si>
  <si>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</si>
  <si>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</si>
  <si>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</si>
  <si>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</si>
  <si>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</si>
  <si>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</si>
  <si>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</si>
  <si>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</si>
  <si>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</si>
  <si>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</si>
  <si>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</si>
  <si>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</si>
  <si>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</si>
  <si>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</si>
  <si>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</si>
  <si>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</si>
  <si>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</si>
  <si>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</si>
  <si>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</si>
  <si>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</si>
  <si>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</si>
  <si>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</si>
  <si>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</si>
  <si>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</si>
  <si>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</si>
  <si>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</si>
  <si>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</si>
  <si>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</si>
  <si>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</si>
  <si>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</si>
  <si>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</si>
  <si>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</si>
  <si>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</si>
  <si>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</si>
  <si>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</si>
  <si>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</si>
  <si>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</si>
  <si>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</si>
  <si>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</si>
  <si>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</si>
  <si>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</si>
  <si>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</si>
  <si>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</si>
  <si>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</si>
  <si>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</si>
  <si>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</si>
  <si>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</si>
  <si>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</si>
  <si>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</si>
  <si>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</si>
  <si>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</si>
  <si>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</si>
  <si>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</si>
  <si>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</si>
  <si>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</si>
  <si>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</si>
  <si>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</si>
  <si>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</si>
  <si>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</si>
  <si>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</si>
  <si>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</si>
  <si>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</si>
  <si>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</si>
  <si>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</si>
  <si>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</si>
  <si>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</si>
  <si>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</si>
  <si>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</si>
  <si>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</si>
  <si>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</si>
  <si>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</si>
  <si>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</si>
  <si>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</si>
  <si>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</si>
  <si>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</si>
  <si>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</si>
  <si>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</si>
  <si>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</si>
  <si>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</si>
  <si>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</si>
  <si>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</si>
  <si>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</si>
  <si>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</si>
  <si>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</si>
  <si>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</si>
  <si>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</si>
  <si>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</si>
  <si>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</si>
  <si>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</si>
  <si>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</si>
  <si>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</si>
  <si>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</si>
  <si>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</si>
  <si>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</si>
  <si>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</si>
  <si>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</si>
  <si>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</si>
  <si>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</si>
  <si>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</si>
  <si>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</si>
  <si>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</si>
  <si>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</si>
  <si>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</si>
  <si>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</si>
  <si>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</si>
  <si>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</si>
  <si>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</si>
  <si>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</si>
  <si>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</si>
  <si>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</si>
  <si>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</si>
  <si>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</si>
  <si>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</si>
  <si>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</si>
  <si>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</si>
  <si>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</si>
  <si>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</si>
  <si>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</si>
  <si>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</si>
  <si>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</si>
  <si>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</si>
  <si>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</si>
  <si>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</si>
  <si>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</si>
  <si>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</si>
  <si>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</si>
  <si>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</si>
  <si>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</si>
  <si>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</si>
  <si>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</si>
  <si>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</si>
  <si>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</si>
  <si>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</si>
  <si>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</si>
  <si>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</si>
  <si>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</si>
  <si>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</si>
  <si>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</si>
  <si>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</si>
  <si>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</si>
  <si>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</si>
  <si>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</si>
  <si>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</si>
  <si>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</si>
  <si>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</si>
  <si>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</si>
  <si>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</si>
  <si>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</si>
  <si>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</si>
  <si>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</si>
  <si>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</si>
  <si>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</si>
  <si>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</si>
  <si>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</si>
  <si>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</si>
  <si>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</si>
  <si>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</si>
  <si>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</si>
  <si>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</si>
  <si>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</si>
  <si>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</si>
  <si>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</si>
  <si>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</si>
  <si>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</si>
  <si>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</si>
  <si>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</si>
  <si>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</si>
  <si>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</si>
  <si>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</si>
  <si>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</si>
  <si>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</si>
  <si>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</si>
  <si>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</si>
  <si>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</si>
  <si>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</si>
  <si>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</si>
  <si>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</si>
  <si>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</si>
  <si>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</si>
  <si>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</si>
  <si>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</si>
  <si>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</si>
  <si>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</si>
  <si>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</si>
  <si>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</si>
  <si>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</si>
  <si>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</si>
  <si>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</si>
  <si>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</si>
  <si>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</si>
  <si>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</si>
  <si>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</si>
  <si>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</si>
  <si>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</si>
  <si>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</si>
  <si>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</si>
  <si>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</si>
  <si>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</si>
  <si>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</si>
  <si>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</si>
  <si>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</si>
  <si>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</si>
  <si>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</si>
  <si>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</si>
  <si>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</si>
  <si>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</si>
  <si>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</si>
  <si>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</si>
  <si>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</si>
  <si>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</si>
  <si>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</si>
  <si>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</si>
  <si>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</si>
  <si>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</si>
  <si>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</si>
  <si>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</si>
  <si>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</si>
  <si>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</si>
  <si>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</si>
  <si>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</si>
  <si>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</si>
  <si>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</si>
  <si>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</si>
  <si>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</si>
  <si>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</si>
  <si>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</si>
  <si>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</si>
  <si>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</si>
  <si>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</si>
  <si>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</si>
  <si>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</si>
  <si>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</si>
  <si>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</si>
  <si>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</si>
  <si>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</si>
  <si>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</si>
  <si>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</si>
  <si>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</si>
  <si>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</si>
  <si>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</si>
  <si>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</si>
  <si>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</si>
  <si>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</si>
  <si>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</si>
  <si>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</si>
  <si>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</si>
  <si>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</si>
  <si>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</si>
  <si>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</si>
  <si>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</si>
  <si>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</si>
  <si>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</si>
  <si>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</si>
  <si>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</si>
  <si>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</si>
  <si>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</si>
  <si>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</si>
  <si>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</si>
  <si>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</si>
  <si>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</si>
  <si>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</si>
  <si>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</si>
  <si>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</si>
  <si>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</si>
  <si>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</si>
  <si>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</si>
  <si>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</si>
  <si>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</si>
  <si>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</si>
  <si>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</si>
  <si>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</si>
  <si>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</si>
  <si>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</si>
  <si>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</si>
  <si>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</si>
  <si>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</si>
  <si>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</si>
  <si>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</si>
  <si>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</si>
  <si>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</si>
  <si>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</si>
  <si>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</si>
  <si>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</si>
  <si>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</si>
  <si>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</si>
  <si>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</si>
  <si>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</si>
  <si>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</si>
  <si>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</si>
  <si>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</si>
  <si>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</si>
  <si>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</si>
  <si>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</si>
  <si>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</si>
  <si>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</si>
  <si>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</si>
  <si>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</si>
  <si>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</si>
  <si>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</si>
  <si>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</si>
  <si>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</si>
  <si>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</si>
  <si>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</si>
  <si>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</si>
  <si>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</si>
  <si>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</si>
  <si>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</si>
  <si>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</si>
  <si>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</si>
  <si>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</si>
  <si>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</si>
  <si>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</si>
  <si>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</si>
  <si>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</si>
  <si>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</si>
  <si>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</si>
  <si>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</si>
  <si>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</si>
  <si>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</si>
  <si>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</si>
  <si>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</si>
  <si>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</si>
  <si>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</si>
  <si>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</si>
  <si>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</si>
  <si>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</si>
  <si>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</si>
  <si>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</si>
  <si>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</si>
  <si>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</si>
  <si>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</si>
  <si>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</si>
  <si>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</si>
  <si>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</si>
  <si>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</si>
  <si>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</si>
  <si>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</si>
  <si>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</si>
  <si>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</si>
  <si>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</si>
  <si>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</si>
  <si>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</si>
  <si>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</si>
  <si>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</si>
  <si>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</si>
  <si>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</si>
  <si>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</si>
  <si>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</si>
  <si>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</si>
  <si>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</si>
  <si>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</si>
  <si>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</si>
  <si>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</si>
  <si>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</si>
  <si>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</si>
  <si>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</si>
  <si>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</si>
  <si>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</si>
  <si>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</si>
  <si>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</si>
  <si>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</si>
  <si>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</si>
  <si>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</si>
  <si>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</si>
  <si>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</si>
  <si>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</si>
  <si>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</si>
  <si>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</si>
  <si>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</si>
  <si>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</si>
  <si>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</si>
  <si>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</si>
  <si>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</si>
  <si>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</si>
  <si>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</si>
  <si>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</si>
  <si>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</si>
  <si>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</si>
  <si>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</si>
  <si>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</si>
  <si>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</si>
  <si>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</si>
  <si>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</si>
  <si>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</si>
  <si>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</si>
  <si>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</si>
  <si>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</si>
  <si>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</si>
  <si>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</si>
  <si>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</si>
  <si>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</si>
  <si>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</si>
  <si>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</si>
  <si>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</si>
  <si>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</si>
  <si>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</si>
  <si>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</si>
  <si>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</si>
  <si>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</si>
  <si>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</si>
  <si>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</si>
  <si>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</si>
  <si>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</si>
  <si>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</si>
  <si>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</si>
  <si>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</si>
  <si>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</si>
  <si>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</si>
  <si>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</si>
  <si>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</si>
  <si>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</si>
  <si>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</si>
  <si>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</si>
  <si>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</si>
  <si>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</si>
  <si>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</si>
  <si>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</si>
  <si>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</si>
  <si>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</si>
  <si>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</si>
  <si>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</si>
  <si>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</si>
  <si>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</si>
  <si>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</si>
  <si>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</si>
  <si>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</si>
  <si>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</si>
  <si>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</si>
  <si>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</si>
  <si>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</si>
  <si>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</si>
  <si>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</si>
  <si>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</si>
  <si>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</si>
  <si>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</si>
  <si>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</si>
  <si>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</si>
  <si>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</si>
  <si>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</si>
  <si>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</si>
  <si>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</si>
  <si>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</si>
  <si>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</si>
  <si>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</si>
  <si>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</si>
  <si>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</si>
  <si>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</si>
  <si>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</si>
  <si>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</si>
  <si>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</si>
  <si>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</si>
  <si>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</si>
  <si>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</si>
  <si>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</si>
  <si>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</si>
  <si>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</si>
  <si>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</si>
  <si>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</si>
  <si>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</si>
  <si>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</si>
  <si>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</si>
  <si>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</si>
  <si>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</si>
  <si>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</si>
  <si>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</si>
  <si>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</si>
  <si>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</si>
  <si>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</si>
  <si>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</si>
  <si>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</si>
  <si>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</si>
  <si>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</si>
  <si>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</si>
  <si>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</si>
  <si>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</si>
  <si>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</si>
  <si>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</si>
  <si>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</si>
  <si>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</si>
  <si>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</si>
  <si>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</si>
  <si>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</si>
  <si>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</si>
  <si>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</si>
  <si>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</si>
  <si>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</si>
  <si>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</si>
  <si>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</si>
  <si>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</si>
  <si>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</si>
  <si>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</si>
  <si>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</si>
  <si>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</si>
  <si>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</si>
  <si>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</si>
  <si>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</si>
  <si>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</si>
  <si>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</si>
  <si>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</si>
  <si>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</si>
  <si>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</si>
  <si>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</si>
  <si>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</si>
  <si>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</si>
  <si>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</si>
  <si>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</si>
  <si>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</si>
  <si>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</si>
  <si>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</si>
  <si>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</si>
  <si>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</si>
  <si>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</si>
  <si>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</si>
  <si>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</si>
  <si>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</si>
  <si>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</si>
  <si>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</si>
  <si>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</si>
  <si>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</si>
  <si>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</si>
  <si>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</si>
  <si>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</si>
  <si>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</si>
  <si>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</si>
  <si>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</si>
  <si>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</si>
  <si>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</si>
  <si>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</si>
  <si>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</si>
  <si>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</si>
  <si>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</si>
  <si>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</si>
  <si>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</si>
  <si>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</si>
  <si>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</si>
  <si>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</si>
  <si>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</si>
  <si>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</si>
  <si>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</si>
  <si>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</si>
  <si>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</si>
  <si>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</si>
  <si>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</si>
  <si>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</si>
  <si>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</si>
  <si>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</si>
  <si>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</si>
  <si>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</si>
  <si>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</si>
  <si>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</si>
  <si>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</si>
  <si>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</si>
  <si>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</si>
  <si>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</si>
  <si>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</si>
  <si>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</si>
  <si>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</si>
  <si>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</si>
  <si>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</si>
  <si>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</si>
  <si>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</si>
  <si>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</si>
  <si>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</si>
  <si>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</si>
  <si>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</si>
  <si>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</si>
  <si>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</si>
  <si>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</si>
  <si>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</si>
  <si>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</si>
  <si>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</si>
  <si>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</si>
  <si>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</si>
  <si>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</si>
  <si>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</si>
  <si>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</si>
  <si>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</si>
  <si>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</si>
  <si>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</si>
  <si>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</si>
  <si>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</si>
  <si>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</si>
  <si>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</si>
  <si>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</si>
  <si>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</si>
  <si>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</si>
  <si>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</si>
  <si>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</si>
  <si>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</si>
  <si>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</si>
  <si>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</si>
  <si>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</si>
  <si>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</si>
  <si>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</si>
  <si>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</si>
  <si>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</si>
  <si>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</si>
  <si>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</si>
  <si>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</si>
  <si>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</si>
  <si>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</si>
  <si>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</si>
  <si>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</si>
  <si>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</si>
  <si>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</si>
  <si>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</si>
  <si>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</si>
  <si>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</si>
  <si>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</si>
  <si>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</si>
  <si>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</si>
  <si>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</si>
  <si>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</si>
  <si>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</si>
  <si>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</si>
  <si>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</si>
  <si>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</si>
  <si>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</si>
  <si>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</si>
  <si>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</si>
  <si>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</si>
  <si>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</si>
  <si>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</si>
  <si>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</si>
  <si>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</si>
  <si>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</si>
  <si>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</si>
  <si>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</si>
  <si>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</si>
  <si>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</si>
  <si>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</si>
  <si>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</si>
  <si>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</si>
  <si>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</si>
  <si>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</si>
  <si>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</si>
  <si>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</si>
  <si>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</si>
  <si>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</si>
  <si>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</si>
  <si>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</si>
  <si>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</si>
  <si>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</si>
  <si>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</si>
  <si>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</si>
  <si>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</si>
  <si>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</si>
  <si>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</si>
  <si>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</si>
  <si>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</si>
  <si>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</si>
  <si>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</si>
  <si>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</si>
  <si>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</si>
  <si>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</si>
  <si>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</si>
  <si>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</si>
  <si>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</si>
  <si>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</si>
  <si>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</si>
  <si>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</si>
  <si>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</si>
  <si>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</si>
  <si>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</si>
  <si>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</si>
  <si>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</si>
  <si>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</si>
  <si>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</si>
  <si>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</si>
  <si>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</si>
  <si>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</si>
  <si>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</si>
  <si>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</si>
  <si>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</si>
  <si>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</si>
  <si>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</si>
  <si>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</si>
  <si>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</si>
  <si>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</si>
  <si>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</si>
  <si>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</si>
  <si>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</si>
  <si>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</si>
  <si>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</si>
  <si>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</si>
  <si>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</si>
  <si>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</si>
  <si>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</si>
  <si>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</si>
  <si>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</si>
  <si>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</si>
  <si>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</si>
  <si>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</si>
  <si>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</si>
  <si>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</si>
  <si>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</si>
  <si>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</si>
  <si>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</si>
  <si>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</si>
  <si>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</si>
  <si>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</si>
  <si>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</si>
  <si>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</si>
  <si>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</si>
  <si>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</si>
  <si>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</si>
  <si>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</si>
  <si>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</si>
  <si>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</si>
  <si>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</si>
  <si>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</si>
  <si>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</si>
  <si>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</si>
  <si>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</si>
  <si>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</si>
  <si>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</si>
  <si>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</si>
  <si>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</si>
  <si>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</si>
  <si>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</si>
  <si>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</si>
  <si>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</si>
  <si>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</si>
  <si>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</si>
  <si>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</si>
  <si>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</si>
  <si>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</si>
  <si>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</si>
  <si>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</si>
  <si>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</si>
  <si>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</si>
  <si>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</si>
  <si>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</si>
  <si>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</si>
  <si>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</si>
  <si>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</si>
  <si>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</si>
  <si>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</si>
  <si>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</si>
  <si>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</si>
  <si>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</si>
  <si>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</si>
  <si>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</si>
  <si>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</si>
  <si>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</si>
  <si>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</si>
  <si>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</si>
  <si>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</si>
  <si>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</si>
  <si>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</si>
  <si>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</si>
  <si>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</si>
  <si>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</si>
  <si>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</si>
  <si>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</si>
  <si>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</si>
  <si>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</si>
  <si>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</si>
  <si>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</si>
  <si>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</si>
  <si>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</si>
  <si>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</si>
  <si>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</si>
  <si>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</si>
  <si>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</si>
  <si>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</si>
  <si>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</si>
  <si>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</si>
  <si>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</si>
  <si>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</si>
  <si>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</si>
  <si>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</si>
  <si>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</si>
  <si>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</si>
  <si>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</si>
  <si>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</si>
  <si>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</si>
  <si>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</si>
  <si>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</si>
  <si>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</si>
  <si>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</si>
  <si>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</si>
  <si>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</si>
  <si>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</si>
  <si>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</si>
  <si>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</si>
  <si>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</si>
  <si>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</si>
  <si>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</si>
  <si>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</si>
  <si>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</si>
  <si>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</si>
  <si>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</si>
  <si>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</si>
  <si>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</si>
  <si>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</si>
  <si>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</si>
  <si>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</si>
  <si>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</si>
  <si>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</si>
  <si>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</si>
  <si>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</si>
  <si>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</si>
  <si>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</si>
  <si>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</si>
  <si>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</si>
  <si>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</si>
  <si>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</si>
  <si>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</si>
  <si>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</si>
  <si>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</si>
  <si>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</si>
  <si>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</si>
  <si>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</si>
  <si>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</si>
  <si>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</si>
  <si>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</si>
  <si>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</si>
  <si>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</si>
  <si>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</si>
  <si>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</si>
  <si>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</si>
  <si>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</si>
  <si>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</si>
  <si>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</si>
  <si>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</si>
  <si>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</si>
  <si>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</si>
  <si>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</si>
  <si>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</si>
  <si>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</si>
  <si>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</si>
  <si>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</si>
  <si>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</si>
  <si>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</si>
  <si>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</si>
  <si>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</si>
  <si>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</si>
  <si>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</si>
  <si>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</si>
  <si>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</si>
  <si>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</si>
  <si>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</si>
  <si>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</si>
  <si>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</si>
  <si>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</si>
  <si>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</si>
  <si>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</si>
  <si>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</si>
  <si>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</si>
  <si>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</si>
  <si>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</si>
  <si>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</si>
  <si>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</si>
  <si>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</si>
  <si>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</si>
  <si>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</si>
  <si>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</si>
  <si>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</si>
  <si>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</si>
  <si>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</si>
  <si>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</si>
  <si>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</si>
  <si>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</si>
  <si>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</si>
  <si>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</si>
  <si>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</si>
  <si>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</si>
  <si>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</si>
  <si>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</si>
  <si>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</si>
  <si>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</si>
  <si>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</si>
  <si>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</si>
  <si>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</si>
  <si>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</si>
  <si>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</si>
  <si>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</si>
  <si>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</si>
  <si>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</si>
  <si>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</si>
  <si>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</si>
  <si>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</si>
  <si>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</si>
  <si>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</si>
  <si>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</si>
  <si>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</si>
  <si>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</si>
  <si>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</si>
  <si>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</si>
  <si>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</si>
  <si>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</si>
  <si>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</si>
  <si>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</si>
  <si>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</si>
  <si>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</si>
  <si>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</si>
  <si>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</si>
  <si>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</si>
  <si>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</si>
  <si>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</si>
  <si>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</si>
  <si>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</si>
  <si>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</si>
  <si>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</si>
  <si>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</si>
  <si>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</si>
  <si>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</si>
  <si>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</si>
  <si>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</si>
  <si>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</si>
  <si>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</si>
  <si>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</si>
  <si>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</si>
  <si>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</si>
  <si>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</si>
  <si>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</si>
  <si>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</si>
  <si>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</si>
  <si>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</si>
  <si>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</si>
  <si>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</si>
  <si>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</si>
  <si>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</si>
  <si>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</si>
  <si>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</si>
  <si>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</si>
  <si>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</si>
  <si>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</si>
  <si>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</si>
  <si>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</si>
  <si>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</si>
  <si>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</si>
  <si>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</si>
  <si>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</si>
  <si>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</si>
  <si>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</si>
  <si>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</si>
  <si>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</si>
  <si>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</si>
  <si>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</si>
  <si>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</si>
  <si>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</si>
  <si>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</si>
  <si>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</si>
  <si>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</si>
  <si>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</si>
  <si>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</si>
  <si>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</si>
  <si>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</si>
  <si>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</si>
  <si>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</si>
  <si>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</si>
  <si>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</si>
  <si>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</si>
  <si>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</si>
  <si>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</si>
  <si>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</si>
  <si>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</si>
  <si>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</si>
  <si>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</si>
  <si>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</si>
  <si>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</si>
  <si>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</si>
  <si>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</si>
  <si>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</si>
  <si>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</si>
  <si>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</si>
  <si>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</si>
  <si>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</si>
  <si>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</si>
  <si>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</si>
  <si>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</si>
  <si>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</si>
  <si>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</si>
  <si>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</si>
  <si>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</si>
  <si>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</si>
  <si>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</si>
  <si>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</si>
  <si>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</si>
  <si>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</si>
  <si>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</si>
  <si>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</si>
  <si>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</si>
  <si>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</si>
  <si>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</si>
  <si>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</si>
  <si>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</si>
  <si>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</si>
  <si>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</si>
  <si>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</si>
  <si>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</si>
  <si>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</si>
  <si>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</si>
  <si>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</si>
  <si>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</si>
  <si>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</si>
  <si>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</si>
  <si>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</si>
  <si>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</si>
  <si>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</si>
  <si>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</si>
  <si>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</si>
  <si>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</si>
  <si>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</si>
  <si>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</si>
  <si>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</si>
  <si>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</si>
  <si>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</si>
  <si>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</si>
  <si>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</si>
  <si>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</si>
  <si>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</si>
  <si>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</si>
  <si>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</si>
  <si>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</si>
  <si>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</si>
  <si>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</si>
  <si>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</si>
  <si>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</si>
  <si>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</si>
  <si>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</si>
  <si>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</si>
  <si>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</si>
  <si>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</si>
  <si>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</si>
  <si>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</si>
  <si>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</si>
  <si>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</si>
  <si>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</si>
  <si>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</si>
  <si>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</si>
  <si>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</si>
  <si>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</si>
  <si>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</si>
  <si>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</si>
  <si>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</si>
  <si>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</si>
  <si>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</si>
  <si>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</si>
  <si>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</si>
  <si>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</si>
  <si>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</si>
  <si>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</si>
  <si>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</si>
  <si>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</si>
  <si>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</si>
  <si>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</si>
  <si>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</si>
  <si>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</si>
  <si>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</si>
  <si>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</si>
  <si>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</si>
  <si>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</si>
  <si>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</si>
  <si>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</si>
  <si>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</si>
  <si>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</si>
  <si>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</si>
  <si>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</si>
  <si>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</si>
  <si>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</si>
  <si>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</si>
  <si>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</si>
  <si>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</si>
  <si>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</si>
  <si>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</si>
  <si>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</si>
  <si>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</si>
  <si>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</si>
  <si>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</si>
  <si>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</si>
  <si>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</si>
  <si>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</si>
  <si>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</si>
  <si>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</si>
  <si>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</si>
  <si>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</si>
  <si>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</si>
  <si>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</si>
  <si>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</si>
  <si>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</si>
  <si>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</si>
  <si>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</si>
  <si>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</si>
  <si>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</si>
  <si>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</si>
  <si>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</si>
  <si>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</si>
  <si>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</si>
  <si>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</si>
  <si>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</si>
  <si>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</si>
  <si>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</si>
  <si>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</si>
  <si>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</si>
  <si>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</si>
  <si>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</si>
  <si>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</si>
  <si>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</si>
  <si>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</si>
  <si>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</si>
  <si>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</si>
  <si>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</si>
  <si>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</si>
  <si>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</si>
  <si>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</si>
  <si>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</si>
  <si>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</si>
  <si>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</si>
  <si>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</si>
  <si>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</si>
  <si>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</si>
  <si>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</si>
  <si>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</si>
  <si>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</si>
  <si>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</si>
  <si>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</si>
  <si>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</si>
  <si>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</si>
  <si>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</si>
  <si>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</si>
  <si>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</si>
  <si>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</si>
  <si>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</si>
  <si>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</si>
  <si>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</si>
  <si>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</si>
  <si>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</si>
  <si>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</si>
  <si>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</si>
  <si>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</si>
  <si>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</si>
  <si>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</si>
  <si>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</si>
  <si>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</si>
  <si>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</si>
  <si>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</si>
  <si>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</si>
  <si>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</si>
  <si>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</si>
  <si>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</si>
  <si>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</si>
  <si>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</si>
  <si>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</si>
  <si>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</si>
  <si>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</si>
  <si>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</si>
  <si>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</si>
  <si>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</si>
  <si>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</si>
  <si>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</si>
  <si>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</si>
  <si>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</si>
  <si>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</si>
  <si>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</si>
  <si>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</si>
  <si>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</si>
  <si>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</si>
  <si>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</si>
  <si>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</si>
  <si>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</si>
  <si>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</si>
  <si>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</si>
  <si>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</si>
  <si>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</si>
  <si>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</si>
  <si>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</si>
  <si>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</si>
  <si>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</si>
  <si>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</si>
  <si>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</si>
  <si>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</si>
  <si>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</si>
  <si>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</si>
  <si>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</si>
  <si>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</si>
  <si>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</si>
  <si>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</si>
  <si>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</si>
  <si>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</si>
  <si>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</si>
  <si>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</si>
  <si>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</si>
  <si>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</si>
  <si>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</si>
  <si>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</si>
  <si>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</si>
  <si>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</si>
  <si>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</si>
  <si>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</si>
  <si>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</si>
  <si>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</si>
  <si>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</si>
  <si>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</si>
  <si>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</si>
  <si>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</si>
  <si>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</si>
  <si>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</si>
  <si>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</si>
  <si>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</si>
  <si>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</si>
  <si>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</si>
  <si>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</si>
  <si>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</si>
  <si>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</si>
  <si>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</si>
  <si>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</si>
  <si>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</si>
  <si>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</si>
  <si>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</si>
  <si>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</si>
  <si>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</si>
  <si>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</si>
  <si>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</si>
  <si>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</si>
  <si>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</si>
  <si>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</si>
  <si>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</si>
  <si>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</si>
  <si>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</si>
  <si>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</si>
  <si>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</si>
  <si>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</si>
  <si>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</si>
  <si>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</si>
  <si>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</si>
  <si>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</si>
  <si>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</si>
  <si>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</si>
  <si>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</si>
  <si>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</si>
  <si>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</si>
  <si>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</si>
  <si>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</si>
  <si>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</si>
  <si>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</si>
  <si>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</si>
  <si>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</si>
  <si>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</si>
  <si>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</si>
  <si>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</si>
  <si>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</si>
  <si>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</si>
  <si>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</si>
  <si>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</si>
  <si>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</si>
  <si>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</si>
  <si>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</si>
  <si>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</si>
  <si>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</si>
  <si>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</si>
  <si>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</si>
  <si>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</si>
  <si>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</si>
  <si>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</si>
  <si>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</si>
  <si>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</si>
  <si>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</si>
  <si>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</si>
  <si>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</si>
  <si>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</si>
  <si>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</si>
  <si>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</si>
  <si>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</si>
  <si>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</si>
  <si>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</si>
  <si>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</si>
  <si>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</si>
  <si>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</si>
  <si>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</si>
  <si>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</si>
  <si>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</si>
  <si>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</si>
  <si>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</si>
  <si>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</si>
  <si>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</si>
  <si>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</si>
  <si>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</si>
  <si>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</si>
  <si>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</si>
  <si>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</si>
  <si>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</si>
  <si>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</si>
  <si>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</si>
  <si>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</si>
  <si>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</si>
  <si>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</si>
  <si>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</si>
  <si>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</si>
  <si>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</si>
  <si>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</si>
  <si>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</si>
  <si>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</si>
  <si>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</si>
  <si>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</si>
  <si>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</si>
  <si>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</si>
  <si>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</si>
  <si>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</si>
  <si>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</si>
  <si>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</si>
  <si>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</si>
  <si>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</si>
  <si>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</si>
  <si>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</si>
  <si>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</si>
  <si>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</si>
  <si>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</si>
  <si>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</si>
  <si>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</si>
  <si>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</si>
  <si>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</si>
  <si>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</si>
  <si>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</si>
  <si>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</si>
  <si>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</si>
  <si>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</si>
  <si>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</si>
  <si>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</si>
  <si>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</si>
  <si>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</si>
  <si>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</si>
  <si>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</si>
  <si>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</si>
  <si>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</si>
  <si>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</si>
  <si>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</si>
  <si>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</si>
  <si>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</si>
  <si>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</si>
  <si>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</si>
  <si>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</si>
  <si>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</si>
  <si>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</si>
  <si>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</si>
  <si>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</si>
  <si>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</si>
  <si>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</si>
  <si>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</si>
  <si>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</si>
  <si>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</si>
  <si>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</si>
  <si>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</si>
  <si>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</si>
  <si>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</si>
  <si>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</si>
  <si>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</si>
  <si>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</si>
  <si>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</si>
  <si>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</si>
  <si>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</si>
  <si>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</si>
  <si>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</si>
  <si>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</si>
  <si>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</si>
  <si>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</si>
  <si>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</si>
  <si>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</si>
  <si>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</si>
  <si>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</si>
  <si>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</si>
  <si>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</si>
  <si>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</si>
  <si>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</si>
  <si>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</si>
  <si>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</si>
  <si>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</si>
  <si>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</si>
  <si>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</si>
  <si>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</si>
  <si>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</si>
  <si>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</si>
  <si>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</si>
  <si>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</si>
  <si>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</si>
  <si>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</si>
  <si>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</si>
  <si>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</si>
  <si>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</si>
  <si>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</si>
  <si>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</si>
  <si>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</si>
  <si>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</si>
  <si>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</si>
  <si>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</si>
  <si>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</si>
  <si>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</si>
  <si>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</si>
  <si>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</si>
  <si>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</si>
  <si>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</si>
  <si>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</si>
  <si>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</si>
  <si>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</si>
  <si>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</si>
  <si>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</si>
  <si>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</si>
  <si>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</si>
  <si>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</si>
  <si>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</si>
  <si>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</si>
  <si>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</si>
  <si>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</si>
  <si>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</si>
  <si>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</si>
  <si>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</si>
  <si>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</si>
  <si>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</si>
  <si>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</si>
  <si>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</si>
  <si>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</si>
  <si>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</si>
  <si>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</si>
  <si>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</si>
  <si>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</si>
  <si>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</si>
  <si>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</si>
  <si>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</si>
  <si>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</si>
  <si>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</si>
  <si>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</si>
  <si>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</si>
  <si>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</si>
  <si>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</si>
  <si>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</si>
  <si>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</si>
  <si>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</si>
  <si>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</si>
  <si>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</si>
  <si>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</si>
  <si>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</si>
  <si>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</si>
  <si>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</si>
  <si>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</si>
  <si>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</si>
  <si>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</si>
  <si>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</si>
  <si>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</si>
  <si>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</si>
  <si>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</si>
  <si>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</si>
  <si>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</si>
  <si>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</si>
  <si>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</si>
  <si>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</si>
  <si>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</si>
  <si>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</si>
  <si>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</si>
  <si>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</si>
  <si>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</si>
  <si>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</si>
  <si>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</si>
  <si>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</si>
  <si>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</si>
  <si>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</si>
  <si>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</si>
  <si>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</si>
  <si>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</si>
  <si>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</si>
  <si>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</si>
  <si>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</si>
  <si>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</si>
  <si>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</si>
  <si>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</si>
  <si>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</si>
  <si>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</si>
  <si>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</si>
  <si>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</si>
  <si>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</si>
  <si>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</si>
  <si>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</si>
  <si>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</si>
  <si>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</si>
  <si>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</si>
  <si>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</si>
  <si>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</si>
  <si>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</si>
  <si>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</si>
  <si>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</si>
  <si>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</si>
  <si>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</si>
  <si>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</si>
  <si>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</si>
  <si>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</si>
  <si>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</si>
  <si>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</si>
  <si>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</si>
  <si>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</si>
  <si>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</si>
  <si>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</si>
  <si>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</si>
  <si>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</si>
  <si>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</si>
  <si>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</si>
  <si>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</si>
  <si>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</si>
  <si>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</si>
  <si>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</si>
  <si>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</si>
  <si>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</si>
  <si>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</si>
  <si>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</si>
  <si>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</si>
  <si>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</si>
  <si>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</si>
  <si>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</si>
  <si>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</si>
  <si>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</si>
  <si>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</si>
  <si>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</si>
  <si>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</si>
  <si>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</si>
  <si>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</si>
  <si>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</si>
  <si>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</si>
  <si>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</si>
  <si>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</si>
  <si>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</si>
  <si>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</si>
  <si>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</si>
  <si>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</si>
  <si>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</si>
  <si>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</si>
  <si>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</si>
  <si>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</si>
  <si>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</si>
  <si>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</si>
  <si>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</si>
  <si>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</si>
  <si>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</si>
  <si>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</si>
  <si>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</si>
  <si>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</si>
  <si>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</si>
  <si>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</si>
  <si>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</si>
  <si>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</si>
  <si>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</si>
  <si>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</si>
  <si>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</si>
  <si>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</si>
  <si>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</si>
  <si>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</si>
  <si>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</si>
  <si>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</si>
  <si>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</si>
  <si>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</si>
  <si>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</si>
  <si>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</si>
  <si>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</si>
  <si>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</si>
  <si>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</si>
  <si>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</si>
  <si>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</si>
  <si>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</si>
  <si>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</si>
  <si>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</si>
  <si>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</si>
  <si>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</si>
  <si>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</si>
  <si>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</si>
  <si>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</si>
  <si>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</si>
  <si>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</si>
  <si>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</si>
  <si>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</si>
  <si>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</si>
  <si>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</si>
  <si>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</si>
  <si>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</si>
  <si>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</si>
  <si>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</si>
  <si>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</si>
  <si>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</si>
  <si>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</si>
  <si>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</si>
  <si>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</si>
  <si>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</si>
  <si>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</si>
  <si>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</si>
  <si>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</si>
  <si>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</si>
  <si>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</si>
  <si>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</si>
  <si>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</si>
  <si>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</si>
  <si>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</si>
  <si>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</si>
  <si>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</si>
  <si>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</si>
  <si>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</si>
  <si>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</si>
  <si>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</si>
  <si>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</si>
  <si>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</si>
  <si>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</si>
  <si>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</si>
  <si>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</si>
  <si>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</si>
  <si>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</si>
  <si>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</si>
  <si>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</si>
  <si>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</si>
  <si>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</si>
  <si>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</si>
  <si>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</si>
  <si>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</si>
  <si>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</si>
  <si>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</si>
  <si>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</si>
  <si>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</si>
  <si>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</si>
  <si>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</si>
  <si>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</si>
  <si>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</si>
  <si>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</si>
  <si>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</si>
  <si>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</si>
  <si>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</si>
  <si>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</si>
  <si>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</si>
  <si>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</si>
  <si>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</si>
  <si>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</si>
  <si>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</si>
  <si>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</si>
  <si>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</si>
  <si>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</si>
  <si>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</si>
  <si>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</si>
  <si>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</si>
  <si>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</si>
  <si>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</si>
  <si>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</si>
  <si>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</si>
  <si>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</si>
  <si>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</si>
  <si>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</si>
  <si>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</si>
  <si>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</si>
  <si>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</si>
  <si>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</si>
  <si>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</si>
  <si>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</si>
  <si>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</si>
  <si>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</si>
  <si>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</si>
  <si>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</si>
  <si>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</si>
  <si>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</si>
  <si>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</si>
  <si>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</si>
  <si>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</si>
  <si>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</si>
  <si>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</si>
  <si>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</si>
  <si>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</si>
  <si>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</si>
  <si>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</si>
  <si>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</si>
  <si>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</si>
  <si>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</si>
  <si>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</si>
  <si>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</si>
  <si>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</si>
  <si>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</si>
  <si>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</si>
  <si>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</si>
  <si>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</si>
  <si>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</si>
  <si>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</si>
  <si>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</si>
  <si>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</si>
  <si>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</si>
  <si>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</si>
  <si>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</si>
  <si>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</si>
  <si>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</si>
  <si>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</si>
  <si>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</si>
  <si>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</si>
  <si>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</si>
  <si>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</si>
  <si>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</si>
  <si>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</si>
  <si>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</si>
  <si>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</si>
  <si>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</si>
  <si>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</si>
  <si>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</si>
  <si>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</si>
  <si>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</si>
  <si>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</si>
  <si>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</si>
  <si>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</si>
  <si>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</si>
  <si>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</si>
  <si>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</si>
  <si>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</si>
  <si>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</si>
  <si>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</si>
  <si>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</si>
  <si>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</si>
  <si>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</si>
  <si>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</si>
  <si>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</si>
  <si>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</si>
  <si>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</si>
  <si>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</si>
  <si>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</si>
  <si>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</si>
  <si>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</si>
  <si>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</si>
  <si>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</si>
  <si>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</si>
  <si>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</si>
  <si>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</si>
  <si>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</si>
  <si>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</si>
  <si>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</si>
  <si>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</si>
  <si>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</si>
  <si>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</si>
  <si>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</si>
  <si>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</si>
  <si>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</si>
  <si>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</si>
  <si>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</si>
  <si>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</si>
  <si>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</si>
  <si>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</si>
  <si>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</si>
  <si>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</si>
  <si>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</si>
  <si>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</si>
  <si>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</si>
  <si>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</si>
  <si>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</si>
  <si>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</si>
  <si>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</si>
  <si>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</si>
  <si>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</si>
  <si>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</si>
  <si>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</si>
  <si>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</si>
  <si>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</si>
  <si>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</si>
  <si>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</si>
  <si>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</si>
  <si>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</si>
  <si>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</si>
  <si>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</si>
  <si>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</si>
  <si>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</si>
  <si>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</si>
  <si>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</si>
  <si>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</si>
  <si>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</si>
  <si>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</si>
  <si>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</si>
  <si>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</si>
  <si>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</si>
  <si>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</si>
  <si>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</si>
  <si>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</si>
  <si>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</si>
  <si>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</si>
  <si>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</si>
  <si>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</si>
  <si>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</si>
  <si>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</si>
  <si>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</si>
  <si>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</si>
  <si>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</si>
  <si>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</si>
  <si>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</si>
  <si>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</si>
  <si>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</si>
  <si>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</si>
  <si>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</si>
  <si>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</si>
  <si>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</si>
  <si>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</si>
  <si>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</si>
  <si>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</si>
  <si>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</si>
  <si>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</si>
  <si>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</si>
  <si>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</si>
  <si>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</si>
  <si>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</si>
  <si>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</si>
  <si>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</si>
  <si>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</si>
  <si>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</si>
  <si>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</si>
  <si>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</si>
  <si>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</si>
  <si>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</si>
  <si>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</si>
  <si>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</si>
  <si>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</si>
  <si>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</si>
  <si>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</si>
  <si>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</si>
  <si>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</si>
  <si>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</si>
  <si>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</si>
  <si>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</si>
  <si>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</si>
  <si>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</si>
  <si>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</si>
  <si>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</si>
  <si>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</si>
  <si>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</si>
  <si>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</si>
  <si>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</si>
  <si>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</si>
  <si>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</si>
  <si>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</si>
  <si>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</si>
  <si>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</si>
  <si>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</si>
  <si>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</si>
  <si>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</si>
  <si>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</si>
  <si>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</si>
  <si>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</si>
  <si>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</si>
  <si>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</si>
  <si>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</si>
  <si>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</si>
  <si>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</si>
  <si>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</si>
  <si>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</si>
  <si>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</si>
  <si>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</si>
  <si>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</si>
  <si>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</si>
  <si>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</si>
  <si>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</si>
  <si>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</si>
  <si>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</si>
  <si>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</si>
  <si>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</si>
  <si>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</si>
  <si>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</si>
  <si>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</si>
  <si>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</si>
  <si>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</si>
  <si>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</si>
  <si>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</si>
  <si>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</si>
  <si>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</si>
  <si>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</si>
  <si>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</si>
  <si>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</si>
  <si>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</si>
  <si>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</si>
  <si>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</si>
  <si>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</si>
  <si>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</si>
  <si>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</si>
  <si>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</si>
  <si>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</si>
  <si>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</si>
  <si>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</si>
  <si>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</si>
  <si>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</si>
  <si>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</si>
  <si>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</si>
  <si>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</si>
  <si>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</si>
  <si>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</si>
  <si>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</si>
  <si>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</si>
  <si>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</si>
  <si>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</si>
  <si>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</si>
  <si>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</si>
  <si>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</si>
  <si>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</si>
  <si>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</si>
  <si>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</si>
  <si>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</si>
  <si>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</si>
  <si>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</si>
  <si>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</si>
  <si>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</si>
  <si>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</si>
  <si>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</si>
  <si>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</si>
  <si>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</si>
  <si>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</si>
  <si>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</si>
  <si>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</si>
  <si>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</si>
  <si>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</si>
  <si>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</si>
  <si>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</si>
  <si>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</si>
  <si>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</si>
  <si>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</si>
  <si>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</si>
  <si>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</si>
  <si>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</si>
  <si>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</si>
  <si>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</si>
  <si>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</si>
  <si>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</si>
  <si>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</si>
  <si>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</si>
  <si>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</si>
  <si>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</si>
  <si>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</si>
  <si>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</si>
  <si>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</si>
  <si>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</si>
  <si>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</si>
  <si>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</si>
  <si>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</si>
  <si>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</si>
  <si>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</si>
  <si>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</si>
  <si>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</si>
  <si>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</si>
  <si>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</si>
  <si>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</si>
  <si>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</si>
  <si>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</si>
  <si>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</si>
  <si>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</si>
  <si>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</si>
  <si>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</si>
  <si>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</si>
  <si>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</si>
  <si>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</si>
  <si>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</si>
  <si>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</si>
  <si>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</si>
  <si>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</si>
  <si>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</si>
  <si>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</si>
  <si>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</si>
  <si>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</si>
  <si>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</si>
  <si>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</si>
  <si>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</si>
  <si>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</si>
  <si>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</si>
  <si>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</si>
  <si>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</si>
  <si>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</si>
  <si>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</si>
  <si>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</si>
  <si>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</si>
  <si>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</si>
  <si>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</si>
  <si>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</si>
  <si>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</si>
  <si>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</si>
  <si>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</si>
  <si>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</si>
  <si>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</si>
  <si>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</si>
  <si>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</si>
  <si>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</si>
  <si>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</si>
  <si>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</si>
  <si>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</si>
  <si>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</si>
  <si>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</si>
  <si>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</si>
  <si>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</si>
  <si>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</si>
  <si>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</si>
  <si>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</si>
  <si>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</si>
  <si>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</si>
  <si>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</si>
  <si>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</si>
  <si>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</si>
  <si>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</si>
  <si>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</si>
  <si>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</si>
  <si>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</si>
  <si>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</si>
  <si>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</si>
  <si>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</si>
  <si>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</si>
  <si>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</si>
  <si>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</si>
  <si>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</si>
  <si>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</si>
  <si>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</si>
  <si>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</si>
  <si>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</si>
  <si>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</si>
  <si>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</si>
  <si>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</si>
  <si>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</si>
  <si>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</si>
  <si>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</si>
  <si>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</si>
  <si>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</si>
  <si>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</si>
  <si>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</si>
  <si>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</si>
  <si>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</si>
  <si>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</si>
  <si>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</si>
  <si>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</si>
  <si>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</si>
  <si>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</si>
  <si>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</si>
  <si>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</si>
  <si>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</si>
  <si>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</si>
  <si>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</si>
  <si>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</si>
  <si>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</si>
  <si>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</si>
  <si>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</si>
  <si>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</si>
  <si>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</si>
  <si>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</si>
  <si>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</si>
  <si>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</si>
  <si>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</si>
  <si>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</si>
  <si>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</si>
  <si>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</si>
  <si>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</si>
  <si>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</si>
  <si>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</si>
  <si>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</si>
  <si>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</si>
  <si>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</si>
  <si>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</si>
  <si>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</si>
  <si>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</si>
  <si>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</si>
  <si>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</si>
  <si>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</si>
  <si>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</si>
  <si>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</si>
  <si>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</si>
  <si>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</si>
  <si>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</si>
  <si>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</si>
  <si>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</si>
  <si>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</si>
  <si>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</si>
  <si>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</si>
  <si>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</si>
  <si>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</si>
  <si>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</si>
  <si>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</si>
  <si>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</si>
  <si>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</si>
  <si>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</si>
  <si>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</si>
  <si>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</si>
  <si>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</si>
  <si>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</si>
  <si>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</si>
  <si>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</si>
  <si>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</si>
  <si>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</si>
  <si>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</si>
  <si>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</si>
  <si>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</si>
  <si>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</si>
  <si>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</si>
  <si>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</si>
  <si>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</si>
  <si>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</si>
  <si>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</si>
  <si>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</si>
  <si>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</si>
  <si>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</si>
  <si>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</si>
  <si>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</si>
  <si>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</si>
  <si>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</si>
  <si>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</si>
  <si>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</si>
  <si>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</si>
  <si>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</si>
  <si>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</si>
  <si>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</si>
  <si>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</si>
  <si>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</si>
  <si>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</si>
  <si>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</si>
  <si>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</si>
  <si>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</si>
  <si>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</si>
  <si>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</si>
  <si>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</si>
  <si>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</si>
  <si>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</si>
  <si>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</si>
  <si>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</si>
  <si>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</si>
  <si>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</si>
  <si>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</si>
  <si>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</si>
  <si>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</si>
  <si>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</si>
  <si>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</si>
  <si>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</si>
  <si>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</si>
  <si>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</si>
  <si>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</si>
  <si>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</si>
  <si>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</si>
  <si>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</si>
  <si>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</si>
  <si>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</si>
  <si>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</si>
  <si>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</si>
  <si>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</si>
  <si>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</si>
  <si>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</si>
  <si>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</si>
  <si>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</si>
  <si>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</si>
  <si>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</si>
  <si>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</si>
  <si>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</si>
  <si>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</si>
  <si>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</si>
  <si>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</si>
  <si>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</si>
  <si>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</si>
  <si>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</si>
  <si>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</si>
  <si>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</si>
  <si>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</si>
  <si>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</si>
  <si>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</si>
  <si>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</si>
  <si>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</si>
  <si>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</si>
  <si>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</si>
  <si>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</si>
  <si>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</si>
  <si>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</si>
  <si>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</si>
  <si>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</si>
  <si>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</si>
  <si>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</si>
  <si>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</si>
  <si>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</si>
  <si>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</si>
  <si>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</si>
  <si>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</si>
  <si>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</si>
  <si>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</si>
  <si>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</si>
  <si>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</si>
  <si>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</si>
  <si>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</si>
  <si>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</si>
  <si>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</si>
  <si>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</si>
  <si>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</si>
  <si>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</si>
  <si>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</si>
  <si>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</si>
  <si>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</si>
  <si>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</si>
  <si>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</si>
  <si>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</si>
  <si>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</si>
  <si>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</si>
  <si>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</si>
  <si>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</si>
  <si>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</si>
  <si>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</si>
  <si>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</si>
  <si>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</si>
  <si>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</si>
  <si>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</si>
  <si>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</si>
  <si>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</si>
  <si>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</si>
  <si>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</si>
  <si>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</si>
  <si>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</si>
  <si>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</si>
  <si>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</si>
  <si>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</si>
  <si>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</si>
  <si>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</si>
  <si>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</si>
  <si>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</si>
  <si>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</si>
  <si>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</si>
  <si>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</si>
  <si>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</si>
  <si>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</si>
  <si>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</si>
  <si>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</si>
  <si>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</si>
  <si>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</si>
  <si>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</si>
  <si>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</si>
  <si>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</si>
  <si>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</si>
  <si>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</si>
  <si>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</si>
  <si>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</si>
  <si>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</si>
  <si>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</si>
  <si>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</si>
  <si>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</si>
  <si>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</si>
  <si>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</si>
  <si>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</si>
  <si>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</si>
  <si>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</si>
  <si>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</si>
  <si>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</si>
  <si>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</si>
  <si>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</si>
  <si>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</si>
  <si>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</si>
  <si>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</si>
  <si>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</si>
  <si>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</si>
  <si>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</si>
  <si>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</si>
  <si>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</si>
  <si>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</si>
  <si>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</si>
  <si>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</si>
  <si>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</si>
  <si>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</si>
  <si>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</si>
  <si>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</si>
  <si>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</si>
  <si>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</si>
  <si>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</si>
  <si>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</si>
  <si>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</si>
  <si>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</si>
  <si>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</si>
  <si>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</si>
  <si>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</si>
  <si>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</si>
  <si>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</si>
  <si>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</si>
  <si>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</si>
  <si>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</si>
  <si>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</si>
  <si>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</si>
  <si>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</si>
  <si>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</si>
  <si>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</si>
  <si>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</si>
  <si>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</si>
  <si>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</si>
  <si>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</si>
  <si>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</si>
  <si>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</si>
  <si>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</si>
  <si>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</si>
  <si>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</si>
  <si>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</si>
  <si>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</si>
  <si>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</si>
  <si>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</si>
  <si>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</si>
  <si>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</si>
  <si>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</si>
  <si>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</si>
  <si>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</si>
  <si>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</si>
  <si>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</si>
  <si>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</si>
  <si>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</si>
  <si>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</si>
  <si>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</si>
  <si>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</si>
  <si>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</si>
  <si>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</si>
  <si>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</si>
  <si>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</si>
  <si>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</si>
  <si>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</si>
  <si>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</si>
  <si>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</si>
  <si>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</si>
  <si>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</si>
  <si>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</si>
  <si>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</si>
  <si>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</si>
  <si>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</si>
  <si>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</si>
  <si>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</si>
  <si>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</si>
  <si>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</si>
  <si>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</si>
  <si>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</si>
  <si>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</si>
  <si>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</si>
  <si>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</si>
  <si>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</si>
  <si>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</si>
  <si>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</si>
  <si>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</si>
  <si>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</si>
  <si>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</si>
  <si>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</si>
  <si>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</si>
  <si>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</si>
  <si>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</si>
  <si>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</si>
  <si>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</si>
  <si>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</si>
  <si>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</si>
  <si>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</si>
  <si>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</si>
  <si>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</si>
  <si>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</si>
  <si>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</si>
  <si>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</si>
  <si>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</si>
  <si>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</si>
  <si>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</si>
  <si>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</si>
  <si>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</si>
  <si>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</si>
  <si>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</si>
  <si>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</si>
  <si>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</si>
  <si>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</si>
  <si>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</si>
  <si>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</si>
  <si>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</si>
  <si>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</si>
  <si>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</si>
  <si>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</si>
  <si>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</si>
  <si>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</si>
  <si>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</si>
  <si>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</si>
  <si>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</si>
  <si>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</si>
  <si>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</si>
  <si>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</si>
  <si>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</si>
  <si>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</si>
  <si>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</si>
  <si>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</si>
  <si>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</si>
  <si>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</si>
  <si>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</si>
  <si>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</si>
  <si>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</si>
  <si>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</si>
  <si>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</si>
  <si>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</si>
  <si>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</si>
  <si>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</si>
  <si>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</si>
  <si>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</si>
  <si>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</si>
  <si>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</si>
  <si>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</si>
  <si>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</si>
  <si>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</si>
  <si>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</si>
  <si>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</si>
  <si>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</si>
  <si>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</si>
  <si>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</si>
  <si>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</si>
  <si>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</si>
  <si>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</si>
  <si>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</si>
  <si>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</si>
  <si>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</si>
  <si>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</si>
  <si>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</si>
  <si>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</si>
  <si>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</si>
  <si>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</si>
  <si>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</si>
  <si>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</si>
  <si>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</si>
  <si>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</si>
  <si>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</si>
  <si>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</si>
  <si>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</si>
  <si>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</si>
  <si>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</si>
  <si>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</si>
  <si>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</si>
  <si>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</si>
  <si>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</si>
  <si>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</si>
  <si>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</si>
  <si>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</si>
  <si>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</si>
  <si>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</si>
  <si>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</si>
  <si>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</si>
  <si>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</si>
  <si>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</si>
  <si>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</si>
  <si>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</si>
  <si>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</si>
  <si>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</si>
  <si>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</si>
  <si>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</si>
  <si>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</si>
  <si>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</si>
  <si>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</si>
  <si>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</si>
  <si>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</si>
  <si>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</si>
  <si>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</si>
  <si>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</si>
  <si>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</si>
  <si>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</si>
  <si>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</si>
  <si>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</si>
  <si>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</si>
  <si>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</si>
  <si>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</si>
  <si>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</si>
  <si>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</si>
  <si>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</si>
  <si>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</si>
  <si>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</si>
  <si>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</si>
  <si>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</si>
  <si>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</si>
  <si>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</si>
  <si>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</si>
  <si>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</si>
  <si>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</si>
  <si>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</si>
  <si>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</si>
  <si>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</si>
  <si>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</si>
  <si>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</si>
  <si>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</si>
  <si>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</si>
  <si>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</si>
  <si>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</si>
  <si>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</si>
  <si>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</si>
  <si>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</si>
  <si>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</si>
  <si>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</si>
  <si>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</si>
  <si>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</si>
  <si>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</si>
  <si>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</si>
  <si>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</si>
  <si>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</si>
  <si>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</si>
  <si>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</si>
  <si>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</si>
  <si>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</si>
  <si>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</si>
  <si>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</si>
  <si>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</si>
  <si>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</si>
  <si>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</si>
  <si>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</si>
  <si>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</si>
  <si>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</si>
  <si>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</si>
  <si>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</si>
  <si>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</si>
  <si>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</si>
  <si>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</si>
  <si>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</si>
  <si>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</si>
  <si>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</si>
  <si>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</si>
  <si>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</si>
  <si>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</si>
  <si>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</si>
  <si>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</si>
  <si>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</si>
  <si>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</si>
  <si>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</si>
  <si>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</si>
  <si>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</si>
  <si>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</si>
  <si>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</si>
  <si>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</si>
  <si>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</si>
  <si>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</si>
  <si>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</si>
  <si>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</si>
  <si>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</si>
  <si>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</si>
  <si>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</si>
  <si>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</si>
  <si>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</si>
  <si>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</si>
  <si>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</si>
  <si>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</si>
  <si>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</si>
  <si>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</si>
  <si>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</si>
  <si>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</si>
  <si>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</si>
  <si>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</si>
  <si>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</si>
  <si>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</si>
  <si>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</si>
  <si>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</si>
  <si>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</si>
  <si>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</si>
  <si>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</si>
  <si>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</si>
  <si>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</si>
  <si>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</si>
  <si>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</si>
  <si>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</si>
  <si>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</si>
  <si>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</si>
  <si>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</si>
  <si>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</si>
  <si>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</si>
  <si>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</si>
  <si>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</si>
  <si>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</si>
  <si>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</si>
  <si>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</si>
  <si>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</si>
  <si>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</si>
  <si>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</si>
  <si>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</si>
  <si>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</si>
  <si>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</si>
  <si>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</si>
  <si>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</si>
  <si>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</si>
  <si>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</si>
  <si>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</si>
  <si>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</si>
  <si>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</si>
  <si>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</si>
  <si>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</si>
  <si>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</si>
  <si>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</si>
  <si>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</si>
  <si>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</si>
  <si>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</si>
  <si>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</si>
  <si>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</si>
  <si>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</si>
  <si>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</si>
  <si>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</si>
  <si>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</si>
  <si>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</si>
  <si>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</si>
  <si>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</si>
  <si>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</si>
  <si>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</si>
  <si>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</si>
  <si>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</si>
  <si>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</si>
  <si>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</si>
  <si>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</si>
  <si>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</si>
  <si>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</si>
  <si>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</si>
  <si>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</si>
  <si>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</si>
  <si>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</si>
  <si>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</si>
  <si>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</si>
  <si>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</si>
  <si>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</si>
  <si>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</si>
  <si>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</si>
  <si>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</si>
  <si>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</si>
  <si>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</si>
  <si>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</si>
  <si>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</si>
  <si>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</si>
  <si>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</si>
  <si>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</si>
  <si>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</si>
  <si>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</si>
  <si>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</si>
  <si>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</si>
  <si>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</si>
  <si>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</si>
  <si>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</si>
  <si>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</si>
  <si>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</si>
  <si>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</si>
  <si>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</si>
  <si>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</si>
  <si>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</si>
  <si>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</si>
  <si>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</si>
  <si>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</si>
  <si>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</si>
  <si>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</si>
  <si>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</si>
  <si>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</si>
  <si>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</si>
  <si>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</si>
  <si>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</si>
  <si>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</si>
  <si>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</si>
  <si>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</si>
  <si>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</si>
  <si>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</si>
  <si>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</si>
  <si>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</si>
  <si>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</si>
  <si>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</si>
  <si>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</si>
  <si>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</si>
  <si>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</si>
  <si>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</si>
  <si>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</si>
  <si>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</si>
  <si>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</si>
  <si>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</si>
  <si>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</si>
  <si>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</si>
  <si>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</si>
  <si>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</si>
  <si>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</si>
  <si>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</si>
  <si>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</si>
  <si>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</si>
  <si>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</si>
  <si>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</si>
  <si>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</si>
  <si>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</si>
  <si>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</si>
  <si>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</si>
  <si>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</si>
  <si>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</si>
  <si>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</si>
  <si>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</si>
  <si>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</si>
  <si>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</si>
  <si>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</si>
  <si>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</si>
  <si>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</si>
  <si>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</si>
  <si>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</si>
  <si>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</si>
  <si>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</si>
  <si>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</si>
  <si>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</si>
  <si>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</si>
  <si>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</si>
  <si>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</si>
  <si>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</si>
  <si>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</si>
  <si>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</si>
  <si>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</si>
  <si>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</si>
  <si>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</si>
  <si>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</si>
  <si>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</si>
  <si>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</si>
  <si>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</si>
  <si>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</si>
  <si>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</si>
  <si>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</si>
  <si>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</si>
  <si>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</si>
  <si>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</si>
  <si>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</si>
  <si>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</si>
  <si>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</si>
  <si>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</si>
  <si>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</si>
  <si>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</si>
  <si>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</si>
  <si>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</si>
  <si>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</si>
  <si>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</si>
  <si>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</si>
  <si>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</si>
  <si>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</si>
  <si>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</si>
  <si>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</si>
  <si>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</si>
  <si>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</si>
  <si>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</si>
  <si>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</si>
  <si>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</si>
  <si>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</si>
  <si>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</si>
  <si>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</si>
  <si>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</si>
  <si>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</si>
  <si>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</si>
  <si>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</si>
  <si>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</si>
  <si>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</si>
  <si>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</si>
  <si>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</si>
  <si>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</si>
  <si>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</si>
  <si>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</si>
  <si>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</si>
  <si>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</si>
  <si>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</si>
  <si>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</si>
  <si>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</si>
  <si>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</si>
  <si>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</si>
  <si>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</si>
  <si>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</si>
  <si>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</si>
  <si>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</si>
  <si>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</si>
  <si>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</si>
  <si>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</si>
  <si>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</si>
  <si>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</si>
  <si>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</si>
  <si>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</si>
  <si>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</si>
  <si>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</si>
  <si>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</si>
  <si>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</si>
  <si>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</si>
  <si>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</si>
  <si>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</si>
  <si>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</si>
  <si>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</si>
  <si>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</si>
  <si>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</si>
  <si>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</si>
  <si>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</si>
  <si>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</si>
  <si>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</si>
  <si>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</si>
  <si>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</si>
  <si>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</si>
  <si>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</si>
  <si>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</si>
  <si>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</si>
  <si>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</si>
  <si>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</si>
  <si>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</si>
  <si>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</si>
  <si>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</si>
  <si>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</si>
  <si>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</si>
  <si>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</si>
  <si>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</si>
  <si>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</si>
  <si>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</si>
  <si>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</si>
  <si>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</si>
  <si>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</si>
  <si>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</si>
  <si>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</si>
  <si>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</si>
  <si>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</si>
  <si>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</si>
  <si>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</si>
  <si>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</si>
  <si>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</si>
  <si>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</si>
  <si>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</si>
  <si>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</si>
  <si>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</si>
  <si>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</si>
  <si>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</si>
  <si>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</si>
  <si>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</si>
  <si>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</si>
  <si>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</si>
  <si>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</si>
  <si>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</si>
  <si>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</si>
  <si>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</si>
  <si>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</si>
  <si>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</si>
  <si>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</si>
  <si>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</si>
  <si>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</si>
  <si>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</si>
  <si>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</si>
  <si>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</si>
  <si>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</si>
  <si>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</si>
  <si>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</si>
  <si>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</si>
  <si>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</si>
  <si>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</si>
  <si>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</si>
  <si>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</si>
  <si>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</si>
  <si>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</si>
  <si>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</si>
  <si>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</si>
  <si>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</si>
  <si>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</si>
  <si>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</si>
  <si>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</si>
  <si>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</si>
  <si>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</si>
  <si>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</si>
  <si>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</si>
  <si>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</si>
  <si>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</si>
  <si>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</si>
  <si>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</si>
  <si>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</si>
  <si>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</si>
  <si>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</si>
  <si>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</si>
  <si>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</si>
  <si>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</si>
  <si>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</si>
  <si>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</si>
  <si>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</si>
  <si>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</si>
  <si>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</si>
  <si>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</si>
  <si>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</si>
  <si>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</si>
  <si>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</si>
  <si>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</si>
  <si>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</si>
  <si>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</si>
  <si>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</si>
  <si>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</si>
  <si>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</si>
  <si>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</si>
  <si>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</si>
  <si>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</si>
  <si>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</si>
  <si>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</si>
  <si>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</si>
  <si>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</si>
  <si>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</si>
  <si>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</si>
  <si>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</si>
  <si>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</si>
  <si>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</si>
  <si>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</si>
  <si>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</si>
  <si>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</si>
  <si>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</si>
  <si>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</si>
  <si>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</si>
  <si>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</si>
  <si>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</si>
  <si>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</si>
  <si>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</si>
  <si>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</si>
  <si>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</si>
  <si>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</si>
  <si>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</si>
  <si>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</si>
  <si>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</si>
  <si>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</si>
  <si>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</si>
  <si>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</si>
  <si>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</si>
  <si>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</si>
  <si>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</si>
  <si>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</si>
  <si>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</si>
  <si>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</si>
  <si>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</si>
  <si>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</si>
  <si>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</si>
  <si>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</si>
  <si>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</si>
  <si>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</si>
  <si>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</si>
  <si>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</si>
  <si>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</si>
  <si>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</si>
  <si>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</si>
  <si>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</si>
  <si>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</si>
  <si>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</si>
  <si>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</si>
  <si>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</si>
  <si>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</si>
  <si>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</si>
  <si>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</si>
  <si>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</si>
  <si>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</si>
  <si>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</si>
  <si>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</si>
  <si>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</si>
  <si>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</si>
  <si>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</si>
  <si>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</si>
  <si>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</si>
  <si>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</si>
  <si>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</si>
  <si>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</si>
  <si>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</si>
  <si>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</si>
  <si>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</si>
  <si>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</si>
  <si>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</si>
  <si>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</si>
  <si>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</si>
  <si>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</si>
  <si>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</si>
  <si>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</si>
  <si>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</si>
  <si>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</si>
  <si>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</si>
  <si>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</si>
  <si>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</si>
  <si>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</si>
  <si>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</si>
  <si>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</si>
  <si>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</si>
  <si>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</si>
  <si>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</si>
  <si>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</si>
  <si>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</si>
  <si>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</si>
  <si>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</si>
  <si>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</si>
  <si>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</si>
  <si>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</si>
  <si>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</si>
  <si>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</si>
  <si>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</si>
  <si>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</si>
  <si>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</si>
  <si>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</si>
  <si>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</si>
  <si>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</si>
  <si>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</si>
  <si>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</si>
  <si>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</si>
  <si>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</si>
  <si>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</si>
  <si>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</si>
  <si>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</si>
  <si>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</si>
  <si>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</si>
  <si>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</si>
  <si>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</si>
  <si>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</si>
  <si>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</si>
  <si>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</si>
  <si>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</si>
  <si>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</si>
  <si>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</si>
  <si>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</si>
  <si>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</si>
  <si>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</si>
  <si>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</si>
  <si>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</si>
  <si>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</si>
  <si>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</si>
  <si>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</si>
  <si>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</si>
  <si>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</si>
  <si>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</si>
  <si>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</si>
  <si>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</si>
  <si>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</si>
  <si>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</si>
  <si>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</si>
  <si>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</si>
  <si>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</si>
  <si>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</si>
  <si>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</si>
  <si>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</si>
  <si>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</si>
  <si>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</si>
  <si>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</si>
  <si>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</si>
  <si>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</si>
  <si>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</si>
  <si>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</si>
  <si>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</si>
  <si>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</si>
  <si>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</si>
  <si>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</si>
  <si>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</si>
  <si>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</si>
  <si>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</si>
  <si>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</si>
  <si>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</si>
  <si>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</si>
  <si>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</si>
  <si>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</si>
  <si>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</si>
  <si>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</si>
  <si>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</si>
  <si>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</si>
  <si>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</si>
  <si>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</si>
  <si>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</si>
  <si>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</si>
  <si>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</si>
  <si>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</si>
  <si>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</si>
  <si>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</si>
  <si>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</si>
  <si>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</si>
  <si>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</si>
  <si>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</si>
  <si>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</si>
  <si>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</si>
  <si>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</si>
  <si>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</si>
  <si>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</si>
  <si>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</si>
  <si>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</si>
  <si>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</si>
  <si>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</si>
  <si>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</si>
  <si>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</si>
  <si>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</si>
  <si>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</si>
  <si>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</si>
  <si>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</si>
  <si>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</si>
  <si>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</si>
  <si>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</si>
  <si>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</si>
  <si>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</si>
  <si>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</si>
  <si>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</si>
  <si>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</si>
  <si>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</si>
  <si>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</si>
  <si>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</si>
  <si>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</si>
  <si>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</si>
  <si>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</si>
  <si>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</si>
  <si>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</si>
  <si>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</si>
  <si>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</si>
  <si>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</si>
  <si>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</si>
  <si>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</si>
  <si>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</si>
  <si>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</si>
  <si>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</si>
  <si>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</si>
  <si>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</si>
  <si>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</si>
  <si>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</si>
  <si>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</si>
  <si>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</si>
  <si>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</si>
  <si>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</si>
  <si>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</si>
  <si>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</si>
  <si>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</si>
  <si>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</si>
  <si>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</si>
  <si>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</si>
  <si>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</si>
  <si>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</si>
  <si>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</si>
  <si>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</si>
  <si>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</si>
  <si>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</si>
  <si>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</si>
  <si>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</si>
  <si>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</si>
  <si>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</si>
  <si>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</si>
  <si>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</si>
  <si>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</si>
  <si>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</si>
  <si>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</si>
  <si>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</si>
  <si>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</si>
  <si>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</si>
  <si>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</si>
  <si>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</si>
  <si>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</si>
  <si>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</si>
  <si>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</si>
  <si>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</si>
  <si>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</si>
  <si>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</si>
  <si>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</si>
  <si>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</si>
  <si>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</si>
  <si>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</si>
  <si>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</si>
  <si>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</si>
  <si>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</si>
  <si>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</si>
  <si>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</si>
  <si>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</si>
  <si>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</si>
  <si>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</si>
  <si>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</si>
  <si>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</si>
  <si>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</si>
  <si>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</si>
  <si>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</si>
  <si>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</si>
  <si>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</si>
  <si>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</si>
  <si>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</si>
  <si>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</si>
  <si>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</si>
  <si>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</si>
  <si>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</si>
  <si>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</si>
  <si>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</si>
  <si>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</si>
  <si>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</si>
  <si>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</si>
  <si>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</si>
  <si>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</si>
  <si>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</si>
  <si>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</si>
  <si>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</si>
  <si>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</si>
  <si>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</si>
  <si>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</si>
  <si>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</si>
  <si>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</si>
  <si>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</si>
  <si>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</si>
  <si>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</si>
  <si>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</si>
  <si>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</si>
  <si>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</si>
  <si>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</si>
  <si>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</si>
  <si>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</si>
  <si>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</si>
  <si>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</si>
  <si>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</si>
  <si>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</si>
  <si>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</si>
  <si>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</si>
  <si>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</si>
  <si>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</si>
  <si>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</si>
  <si>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</si>
  <si>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</si>
  <si>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</si>
  <si>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</si>
  <si>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</si>
  <si>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</si>
  <si>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</si>
  <si>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</si>
  <si>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</si>
  <si>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</si>
  <si>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</si>
  <si>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</si>
  <si>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</si>
  <si>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</si>
  <si>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</si>
  <si>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</si>
  <si>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</si>
  <si>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</si>
  <si>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</si>
  <si>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</si>
  <si>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</si>
  <si>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</si>
  <si>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</si>
  <si>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</si>
  <si>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</si>
  <si>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</si>
  <si>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</si>
  <si>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</si>
  <si>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</si>
  <si>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</si>
  <si>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</si>
  <si>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</si>
  <si>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</si>
  <si>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</si>
  <si>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</si>
  <si>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</si>
  <si>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</si>
  <si>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</si>
  <si>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</si>
  <si>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</si>
  <si>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</si>
  <si>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</si>
  <si>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</si>
  <si>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</si>
  <si>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</si>
  <si>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</si>
  <si>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</si>
  <si>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</si>
  <si>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</si>
  <si>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</si>
  <si>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</si>
  <si>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</si>
  <si>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</si>
  <si>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</si>
  <si>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</si>
  <si>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</si>
  <si>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</si>
  <si>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</si>
  <si>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</si>
  <si>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</si>
  <si>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</si>
  <si>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</si>
  <si>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</si>
  <si>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</si>
  <si>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</si>
  <si>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</si>
  <si>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</si>
  <si>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</si>
  <si>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</si>
  <si>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</si>
  <si>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</si>
  <si>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</si>
  <si>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</si>
  <si>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</si>
  <si>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</si>
  <si>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</si>
  <si>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</si>
  <si>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</si>
  <si>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</si>
  <si>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</si>
  <si>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</si>
  <si>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</si>
  <si>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</si>
  <si>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</si>
  <si>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</si>
  <si>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</si>
  <si>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</si>
  <si>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</si>
  <si>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</si>
  <si>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</si>
  <si>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</si>
  <si>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</si>
  <si>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</si>
  <si>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</si>
  <si>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</si>
  <si>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</si>
  <si>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</si>
  <si>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</si>
  <si>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</si>
  <si>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</si>
  <si>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</si>
  <si>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</si>
  <si>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</si>
  <si>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</si>
  <si>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</si>
  <si>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</si>
  <si>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</si>
  <si>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</si>
  <si>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</si>
  <si>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</si>
  <si>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</si>
  <si>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</si>
  <si>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</si>
  <si>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</si>
  <si>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</si>
  <si>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</si>
  <si>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</si>
  <si>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</si>
  <si>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</si>
  <si>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</si>
  <si>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</si>
  <si>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</si>
  <si>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</si>
  <si>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</si>
  <si>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</si>
  <si>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</si>
  <si>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</si>
  <si>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</si>
  <si>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</si>
  <si>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</si>
  <si>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</si>
  <si>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</si>
  <si>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</si>
  <si>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</si>
  <si>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</si>
  <si>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</si>
  <si>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</si>
  <si>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</si>
  <si>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</si>
  <si>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</si>
  <si>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</si>
  <si>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</si>
  <si>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</si>
  <si>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</si>
  <si>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</si>
  <si>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</si>
  <si>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</si>
  <si>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</si>
  <si>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</si>
  <si>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</si>
  <si>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</si>
  <si>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</si>
  <si>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</si>
  <si>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</si>
  <si>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</si>
  <si>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</si>
  <si>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</si>
  <si>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</si>
  <si>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</si>
  <si>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</si>
  <si>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</si>
  <si>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</si>
  <si>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</si>
  <si>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</si>
  <si>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</si>
  <si>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</si>
  <si>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</si>
  <si>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</si>
  <si>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</si>
  <si>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</si>
  <si>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</si>
  <si>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</si>
  <si>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</si>
  <si>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</si>
  <si>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</si>
  <si>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</si>
  <si>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</si>
  <si>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</si>
  <si>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</si>
  <si>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</si>
  <si>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</si>
  <si>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</si>
  <si>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</si>
  <si>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</si>
  <si>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</si>
  <si>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</si>
  <si>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</si>
  <si>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</si>
  <si>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</si>
  <si>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</si>
  <si>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</si>
  <si>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</si>
  <si>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</si>
  <si>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</si>
  <si>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</si>
  <si>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</si>
  <si>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</si>
  <si>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</si>
  <si>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</si>
  <si>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</si>
  <si>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</si>
  <si>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</si>
  <si>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</si>
  <si>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</si>
  <si>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</si>
  <si>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</si>
  <si>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</si>
  <si>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</si>
  <si>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</si>
  <si>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</si>
  <si>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</si>
  <si>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</si>
  <si>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</si>
  <si>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</si>
  <si>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</si>
  <si>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</si>
  <si>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</si>
  <si>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</si>
  <si>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</si>
  <si>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</si>
  <si>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</si>
  <si>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</si>
  <si>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</si>
  <si>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</si>
  <si>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</si>
  <si>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</si>
  <si>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</si>
  <si>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</si>
  <si>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</si>
  <si>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</si>
  <si>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</si>
  <si>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</si>
  <si>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</si>
  <si>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</si>
  <si>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</si>
  <si>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</si>
  <si>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</si>
  <si>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</si>
  <si>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</si>
  <si>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</si>
  <si>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</si>
  <si>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</si>
  <si>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</si>
  <si>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</si>
  <si>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</si>
  <si>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</si>
  <si>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</si>
  <si>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</si>
  <si>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</si>
  <si>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</si>
  <si>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</si>
  <si>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</si>
  <si>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</si>
  <si>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</si>
  <si>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</si>
  <si>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</si>
  <si>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</si>
  <si>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</si>
  <si>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</si>
  <si>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</si>
  <si>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</si>
  <si>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</si>
  <si>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</si>
  <si>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</si>
  <si>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</si>
  <si>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</si>
  <si>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</si>
  <si>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</si>
  <si>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</si>
  <si>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</si>
  <si>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</si>
  <si>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</si>
  <si>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</si>
  <si>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</si>
  <si>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</si>
  <si>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</si>
  <si>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</si>
  <si>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</si>
  <si>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</si>
  <si>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</si>
  <si>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</si>
  <si>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</si>
  <si>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</si>
  <si>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</si>
  <si>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</si>
  <si>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</si>
  <si>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</si>
  <si>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</si>
  <si>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</si>
  <si>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</si>
  <si>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</si>
  <si>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</si>
  <si>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</si>
  <si>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</si>
  <si>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</si>
  <si>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</si>
  <si>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</si>
  <si>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</si>
  <si>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</si>
  <si>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</si>
  <si>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</si>
  <si>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</si>
  <si>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</si>
  <si>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</si>
  <si>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</si>
  <si>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</si>
  <si>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</si>
  <si>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</si>
  <si>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</si>
  <si>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</si>
  <si>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</si>
  <si>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</si>
  <si>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</si>
  <si>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</si>
  <si>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</si>
  <si>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</si>
  <si>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</si>
  <si>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</si>
  <si>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</si>
  <si>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</si>
  <si>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</si>
  <si>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</si>
  <si>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</si>
  <si>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</si>
  <si>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</si>
  <si>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</si>
  <si>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</si>
  <si>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</si>
  <si>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</si>
  <si>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</si>
  <si>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</si>
  <si>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</si>
  <si>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</si>
  <si>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</si>
  <si>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</si>
  <si>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</si>
  <si>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</si>
  <si>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</si>
  <si>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</si>
  <si>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</si>
  <si>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</si>
  <si>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</si>
  <si>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</si>
  <si>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</si>
  <si>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</si>
  <si>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</si>
  <si>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</si>
  <si>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</si>
  <si>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</si>
  <si>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</si>
  <si>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</si>
  <si>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</si>
  <si>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</si>
  <si>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</si>
  <si>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</si>
  <si>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</si>
  <si>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</si>
  <si>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</si>
  <si>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</si>
  <si>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</si>
  <si>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</si>
  <si>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</si>
  <si>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</si>
  <si>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</si>
  <si>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</si>
  <si>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</si>
  <si>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</si>
  <si>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</si>
  <si>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</si>
  <si>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</si>
  <si>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</si>
  <si>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</si>
  <si>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</si>
  <si>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</si>
  <si>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</si>
  <si>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</si>
  <si>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</si>
  <si>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</si>
  <si>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</si>
  <si>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</si>
  <si>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</si>
  <si>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</si>
  <si>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</si>
  <si>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</si>
  <si>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</si>
  <si>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</si>
  <si>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</si>
  <si>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</si>
  <si>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</si>
  <si>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</si>
  <si>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</si>
  <si>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</si>
  <si>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</si>
  <si>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</si>
  <si>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</si>
  <si>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</si>
  <si>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</si>
  <si>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</si>
  <si>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</si>
  <si>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</si>
  <si>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</si>
  <si>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</si>
  <si>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</si>
  <si>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</si>
  <si>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</si>
  <si>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</si>
  <si>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</si>
  <si>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</si>
  <si>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</si>
  <si>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</si>
  <si>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</si>
  <si>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</si>
  <si>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</si>
  <si>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</si>
  <si>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</si>
  <si>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</si>
  <si>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</si>
  <si>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</si>
  <si>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</si>
  <si>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</si>
  <si>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</si>
  <si>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</si>
  <si>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</si>
  <si>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</si>
  <si>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</si>
  <si>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</si>
  <si>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</si>
  <si>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</si>
  <si>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</si>
  <si>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</si>
  <si>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</si>
  <si>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</si>
  <si>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</si>
  <si>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</si>
  <si>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</si>
  <si>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</si>
  <si>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</si>
  <si>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</si>
  <si>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</si>
  <si>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</si>
  <si>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</si>
  <si>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</si>
  <si>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</si>
  <si>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</si>
  <si>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</si>
  <si>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</si>
  <si>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</si>
  <si>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</si>
  <si>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</si>
  <si>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</si>
  <si>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</si>
  <si>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</si>
  <si>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</si>
  <si>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</si>
  <si>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</si>
  <si>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</si>
  <si>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</si>
  <si>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</si>
  <si>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</si>
  <si>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</si>
  <si>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</si>
  <si>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</si>
  <si>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</si>
  <si>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</si>
  <si>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</si>
  <si>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</si>
  <si>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</si>
  <si>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</si>
  <si>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</si>
  <si>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</si>
  <si>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</si>
  <si>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</si>
  <si>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</si>
  <si>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</si>
  <si>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</si>
  <si>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</si>
  <si>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</si>
  <si>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</si>
  <si>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</si>
  <si>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</si>
  <si>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</si>
  <si>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</si>
  <si>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</si>
  <si>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</si>
  <si>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</si>
  <si>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</si>
  <si>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</si>
  <si>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</si>
  <si>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</si>
  <si>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</si>
  <si>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</si>
  <si>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</si>
  <si>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</si>
  <si>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</si>
  <si>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</si>
  <si>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</si>
  <si>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</si>
  <si>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</si>
  <si>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</si>
  <si>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</si>
  <si>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</si>
  <si>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</si>
  <si>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</si>
  <si>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</si>
  <si>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</si>
  <si>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</si>
  <si>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</si>
  <si>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</si>
  <si>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</si>
  <si>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</si>
  <si>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</si>
  <si>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</si>
  <si>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</si>
  <si>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</si>
  <si>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</si>
  <si>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</si>
  <si>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</si>
  <si>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</si>
  <si>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</si>
  <si>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</si>
  <si>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</si>
  <si>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</si>
  <si>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</si>
  <si>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</si>
  <si>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</si>
  <si>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</si>
  <si>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</si>
  <si>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</si>
  <si>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</si>
  <si>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</si>
  <si>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</si>
  <si>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</si>
  <si>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</si>
  <si>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</si>
  <si>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</si>
  <si>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</si>
  <si>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</si>
  <si>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</si>
  <si>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</si>
  <si>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</si>
  <si>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</si>
  <si>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</si>
  <si>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</si>
  <si>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</si>
  <si>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</si>
  <si>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</si>
  <si>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</si>
  <si>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</si>
  <si>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</si>
  <si>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</si>
  <si>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</si>
  <si>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</si>
  <si>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</si>
  <si>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</si>
  <si>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</si>
  <si>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</si>
  <si>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</si>
  <si>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</si>
  <si>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</si>
  <si>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</si>
  <si>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</si>
  <si>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</si>
  <si>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</si>
  <si>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</si>
  <si>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</si>
  <si>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</si>
  <si>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</si>
  <si>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</si>
  <si>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</si>
  <si>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</si>
  <si>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</si>
  <si>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</si>
  <si>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</si>
  <si>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</si>
  <si>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</si>
  <si>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</si>
  <si>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</si>
  <si>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</si>
  <si>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</si>
  <si>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</si>
  <si>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</si>
  <si>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</si>
  <si>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</si>
  <si>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</si>
  <si>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</si>
  <si>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</si>
  <si>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</si>
  <si>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</si>
  <si>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</si>
  <si>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</si>
  <si>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</si>
  <si>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</si>
  <si>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</si>
  <si>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</si>
  <si>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</si>
  <si>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</si>
  <si>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</si>
  <si>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</si>
  <si>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</si>
  <si>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</si>
  <si>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</si>
  <si>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</si>
  <si>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</si>
  <si>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</si>
  <si>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</si>
  <si>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</si>
  <si>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</si>
  <si>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</si>
  <si>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</si>
  <si>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</si>
  <si>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</si>
  <si>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</si>
  <si>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</si>
  <si>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</si>
  <si>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</si>
  <si>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</si>
  <si>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</si>
  <si>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</si>
  <si>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</si>
  <si>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</si>
  <si>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</si>
  <si>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</si>
  <si>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</si>
  <si>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</si>
  <si>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</si>
  <si>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</si>
  <si>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</si>
  <si>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</si>
  <si>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</si>
  <si>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</si>
  <si>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</si>
  <si>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</si>
  <si>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</si>
  <si>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</si>
  <si>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</si>
  <si>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</si>
  <si>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</si>
  <si>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</si>
  <si>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</si>
  <si>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</si>
  <si>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</si>
  <si>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</si>
  <si>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</si>
  <si>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</si>
  <si>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</si>
  <si>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</si>
  <si>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</si>
  <si>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</si>
  <si>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</si>
  <si>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</si>
  <si>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</si>
  <si>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</si>
  <si>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</si>
  <si>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</si>
  <si>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</si>
  <si>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</si>
  <si>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</si>
  <si>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</si>
  <si>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</si>
  <si>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</si>
  <si>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</si>
  <si>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</si>
  <si>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</si>
  <si>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</si>
  <si>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</si>
  <si>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</si>
  <si>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</si>
  <si>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</si>
  <si>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</si>
  <si>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</si>
  <si>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</si>
  <si>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</si>
  <si>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</si>
  <si>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</si>
  <si>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</si>
  <si>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</si>
  <si>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</si>
  <si>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</si>
  <si>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</si>
  <si>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</si>
  <si>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</si>
  <si>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</si>
  <si>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</si>
  <si>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</si>
  <si>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</si>
  <si>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</si>
  <si>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</si>
  <si>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</si>
  <si>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</si>
  <si>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</si>
  <si>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</si>
  <si>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</si>
  <si>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</si>
  <si>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</si>
  <si>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</si>
  <si>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</si>
  <si>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</si>
  <si>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</si>
  <si>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</si>
  <si>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</si>
  <si>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</si>
  <si>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</si>
  <si>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</si>
  <si>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</si>
  <si>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</si>
  <si>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</si>
  <si>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</si>
  <si>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</si>
  <si>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</si>
  <si>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</si>
  <si>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</si>
  <si>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</si>
  <si>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</si>
  <si>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</si>
  <si>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</si>
  <si>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</si>
  <si>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</si>
  <si>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</si>
  <si>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</si>
  <si>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</si>
  <si>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</si>
  <si>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</si>
  <si>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</si>
  <si>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</si>
  <si>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</si>
  <si>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</si>
  <si>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</si>
  <si>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</si>
  <si>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</si>
  <si>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</si>
  <si>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</si>
  <si>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</si>
  <si>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</si>
  <si>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</si>
  <si>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</si>
  <si>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</si>
  <si>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</si>
  <si>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</si>
  <si>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</si>
  <si>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</si>
  <si>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</si>
  <si>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</si>
  <si>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</si>
  <si>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</si>
  <si>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</si>
  <si>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</si>
  <si>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</si>
  <si>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</si>
  <si>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</si>
  <si>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</si>
  <si>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</si>
  <si>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</si>
  <si>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</si>
  <si>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</si>
  <si>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</si>
  <si>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</si>
  <si>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</si>
  <si>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</si>
  <si>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</si>
  <si>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</si>
  <si>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</si>
  <si>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</si>
  <si>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</si>
  <si>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</si>
  <si>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</si>
  <si>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</si>
  <si>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</si>
  <si>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</si>
  <si>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</si>
  <si>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</si>
  <si>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</si>
  <si>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</si>
  <si>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</si>
  <si>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</si>
  <si>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</si>
  <si>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</si>
  <si>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</si>
  <si>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</si>
  <si>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</si>
  <si>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</si>
  <si>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</si>
  <si>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</si>
  <si>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</si>
  <si>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</si>
  <si>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</si>
  <si>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</si>
  <si>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</si>
  <si>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</si>
  <si>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</si>
  <si>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</si>
  <si>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</si>
  <si>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</si>
  <si>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</si>
  <si>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</si>
  <si>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</si>
  <si>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</si>
  <si>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</si>
  <si>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</si>
  <si>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</si>
  <si>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</si>
  <si>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</si>
  <si>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</si>
  <si>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</si>
  <si>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</si>
  <si>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</si>
  <si>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</si>
  <si>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</si>
  <si>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</si>
  <si>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</si>
  <si>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</si>
  <si>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</si>
  <si>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</si>
  <si>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</si>
  <si>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</si>
  <si>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</si>
  <si>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</si>
  <si>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</si>
  <si>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</si>
  <si>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</si>
  <si>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</si>
  <si>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</si>
  <si>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</si>
  <si>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</si>
  <si>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</si>
  <si>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</si>
  <si>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</si>
  <si>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</si>
  <si>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</si>
  <si>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</si>
  <si>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</si>
  <si>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</si>
  <si>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</si>
  <si>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</si>
  <si>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</si>
  <si>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</si>
  <si>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</si>
  <si>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</si>
  <si>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</si>
  <si>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</si>
  <si>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</si>
  <si>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</si>
  <si>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</si>
  <si>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</si>
  <si>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</si>
  <si>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</si>
  <si>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</si>
  <si>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</si>
  <si>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</si>
  <si>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</si>
  <si>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</si>
  <si>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</si>
  <si>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</si>
  <si>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</si>
  <si>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</si>
  <si>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</si>
  <si>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</si>
  <si>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</si>
  <si>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</si>
  <si>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</si>
  <si>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</si>
  <si>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</si>
  <si>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</si>
  <si>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</si>
  <si>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</si>
  <si>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</si>
  <si>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</si>
  <si>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</si>
  <si>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</si>
  <si>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</si>
  <si>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</si>
  <si>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</si>
  <si>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</si>
  <si>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</si>
  <si>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</si>
  <si>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</si>
  <si>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</si>
  <si>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</si>
  <si>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</si>
  <si>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</si>
  <si>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</si>
  <si>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</si>
  <si>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</si>
  <si>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</si>
  <si>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</si>
  <si>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</si>
  <si>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</si>
  <si>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</si>
  <si>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</si>
  <si>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</si>
  <si>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</si>
  <si>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</si>
  <si>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</si>
  <si>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</si>
  <si>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</si>
  <si>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</si>
  <si>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</si>
  <si>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</si>
  <si>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</si>
  <si>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</si>
  <si>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</si>
  <si>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</si>
  <si>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</si>
  <si>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</si>
  <si>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</si>
  <si>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</si>
  <si>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</si>
  <si>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</si>
  <si>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</si>
  <si>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</si>
  <si>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</si>
  <si>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</si>
  <si>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</si>
  <si>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</si>
  <si>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</si>
  <si>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</si>
  <si>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</si>
  <si>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</si>
  <si>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</si>
  <si>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</si>
  <si>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</si>
  <si>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</si>
  <si>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</si>
  <si>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</si>
  <si>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</si>
  <si>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</si>
  <si>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</si>
  <si>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</si>
  <si>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</si>
  <si>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</si>
  <si>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</si>
  <si>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</si>
  <si>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</si>
  <si>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</si>
  <si>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</si>
  <si>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</si>
  <si>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</si>
  <si>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</si>
  <si>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</si>
  <si>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</si>
  <si>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</si>
  <si>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</si>
  <si>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</si>
  <si>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</si>
  <si>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</si>
  <si>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</si>
  <si>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</si>
  <si>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</si>
  <si>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</si>
  <si>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</si>
  <si>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</si>
  <si>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</si>
  <si>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</si>
  <si>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</si>
  <si>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</si>
  <si>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</si>
  <si>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</si>
  <si>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</si>
  <si>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</si>
  <si>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</si>
  <si>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</si>
  <si>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</si>
  <si>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</si>
  <si>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</si>
  <si>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</si>
  <si>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</si>
  <si>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</si>
  <si>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</si>
  <si>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</si>
  <si>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</si>
  <si>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</si>
  <si>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</si>
  <si>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</si>
  <si>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</si>
  <si>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</si>
  <si>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</si>
  <si>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</si>
  <si>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</si>
  <si>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</si>
  <si>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</si>
  <si>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</si>
  <si>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</si>
  <si>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</si>
  <si>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</si>
  <si>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</si>
  <si>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</si>
  <si>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</si>
  <si>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</si>
  <si>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</si>
  <si>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</si>
  <si>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</si>
  <si>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</si>
  <si>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</si>
  <si>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</si>
  <si>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</si>
  <si>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</si>
  <si>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</si>
  <si>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</si>
  <si>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</si>
  <si>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</si>
  <si>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</si>
  <si>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</si>
  <si>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</si>
  <si>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</si>
  <si>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</si>
  <si>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</si>
  <si>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</si>
  <si>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</si>
  <si>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</si>
  <si>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</si>
  <si>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</si>
  <si>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</si>
  <si>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</si>
  <si>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</si>
  <si>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</si>
  <si>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</si>
  <si>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</si>
  <si>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</si>
  <si>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</si>
  <si>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</si>
  <si>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</si>
  <si>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</si>
  <si>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</si>
  <si>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</si>
  <si>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</si>
  <si>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</si>
  <si>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</si>
  <si>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</si>
  <si>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</si>
  <si>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</si>
  <si>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</si>
  <si>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</si>
  <si>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</si>
  <si>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</si>
  <si>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</si>
  <si>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</si>
  <si>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</si>
  <si>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</si>
  <si>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</si>
  <si>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</si>
  <si>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</si>
  <si>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</si>
  <si>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</si>
  <si>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</si>
  <si>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</si>
  <si>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</si>
  <si>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</si>
  <si>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</si>
  <si>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</si>
  <si>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</si>
  <si>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</si>
  <si>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</si>
  <si>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</si>
  <si>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</si>
  <si>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</si>
  <si>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</si>
  <si>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</si>
  <si>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</si>
  <si>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</si>
  <si>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</si>
  <si>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</si>
  <si>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</si>
  <si>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</si>
  <si>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</si>
  <si>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</si>
  <si>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</si>
  <si>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</si>
  <si>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</si>
  <si>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</si>
  <si>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</si>
  <si>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</si>
  <si>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</si>
  <si>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</si>
  <si>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</si>
  <si>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</si>
  <si>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</si>
  <si>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</si>
  <si>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</si>
  <si>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</si>
  <si>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</si>
  <si>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</si>
  <si>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</si>
  <si>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</si>
  <si>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</si>
  <si>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</si>
  <si>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</si>
  <si>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</si>
  <si>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</si>
  <si>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</si>
  <si>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</si>
  <si>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</si>
  <si>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</si>
  <si>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</si>
  <si>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</si>
  <si>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</si>
  <si>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</si>
  <si>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</si>
  <si>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</si>
  <si>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</si>
  <si>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</si>
  <si>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</si>
  <si>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</si>
  <si>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</si>
  <si>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</si>
  <si>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</si>
  <si>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</si>
  <si>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</si>
  <si>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</si>
  <si>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</si>
  <si>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</si>
  <si>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</si>
  <si>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</si>
  <si>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</si>
  <si>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</si>
  <si>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</si>
  <si>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</si>
  <si>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</si>
  <si>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</si>
  <si>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</si>
  <si>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</si>
  <si>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</si>
  <si>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</si>
  <si>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</si>
  <si>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</si>
  <si>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</si>
  <si>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</si>
  <si>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</si>
  <si>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</si>
  <si>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</si>
  <si>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</si>
  <si>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</si>
  <si>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</si>
  <si>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</si>
  <si>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</si>
  <si>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</si>
  <si>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</si>
  <si>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</si>
  <si>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</si>
  <si>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</si>
  <si>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</si>
  <si>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</si>
  <si>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</si>
  <si>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</si>
  <si>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</si>
  <si>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</si>
  <si>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</si>
  <si>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</si>
  <si>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</si>
  <si>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</si>
  <si>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</si>
  <si>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</si>
  <si>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</si>
  <si>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</si>
  <si>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</si>
  <si>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</si>
  <si>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</si>
  <si>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</si>
  <si>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</si>
  <si>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</si>
  <si>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</si>
  <si>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</si>
  <si>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</si>
  <si>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</si>
  <si>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</si>
  <si>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</si>
  <si>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</si>
  <si>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</si>
  <si>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</si>
  <si>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</si>
  <si>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</si>
  <si>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</si>
  <si>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</si>
  <si>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</si>
  <si>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</si>
  <si>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</si>
  <si>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</si>
  <si>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</si>
  <si>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</si>
  <si>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</si>
  <si>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</si>
  <si>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</si>
  <si>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</si>
  <si>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</si>
  <si>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</si>
  <si>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</si>
  <si>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</si>
  <si>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</si>
  <si>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</si>
  <si>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</si>
  <si>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</si>
  <si>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</si>
  <si>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</si>
  <si>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</si>
  <si>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</si>
  <si>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</si>
  <si>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</si>
  <si>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</si>
  <si>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</si>
  <si>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</si>
  <si>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</si>
  <si>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</si>
  <si>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</si>
  <si>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</si>
  <si>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</si>
  <si>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</si>
  <si>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</si>
  <si>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</si>
  <si>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</si>
  <si>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</si>
  <si>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</si>
  <si>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</si>
  <si>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</si>
  <si>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</si>
  <si>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</si>
  <si>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</si>
  <si>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</si>
  <si>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</si>
  <si>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</si>
  <si>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</si>
  <si>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</si>
  <si>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</si>
  <si>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</si>
  <si>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</si>
  <si>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</si>
  <si>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</si>
  <si>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</si>
  <si>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</si>
  <si>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</si>
  <si>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</si>
  <si>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</si>
  <si>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</si>
  <si>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</si>
  <si>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</si>
  <si>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</si>
  <si>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</si>
  <si>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</si>
  <si>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</si>
  <si>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</si>
  <si>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</si>
  <si>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</si>
  <si>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</si>
  <si>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</si>
  <si>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</si>
  <si>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</si>
  <si>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</si>
  <si>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</si>
  <si>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</si>
  <si>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</si>
  <si>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</si>
  <si>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</si>
  <si>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</si>
  <si>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</si>
  <si>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</si>
  <si>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</si>
  <si>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</si>
  <si>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</si>
  <si>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</si>
  <si>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</si>
  <si>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</si>
  <si>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</si>
  <si>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</si>
  <si>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</si>
  <si>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</si>
  <si>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</si>
  <si>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</si>
  <si>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</si>
  <si>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</si>
  <si>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</si>
  <si>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</si>
  <si>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</si>
  <si>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</si>
  <si>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</si>
  <si>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</si>
  <si>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</si>
  <si>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</si>
  <si>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</si>
  <si>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</si>
  <si>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</si>
  <si>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</si>
  <si>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</si>
  <si>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</si>
  <si>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</si>
  <si>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</si>
  <si>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</si>
  <si>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</si>
  <si>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</si>
  <si>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</si>
  <si>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</si>
  <si>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</si>
  <si>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</si>
  <si>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</si>
  <si>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</si>
  <si>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</si>
  <si>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</si>
  <si>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</si>
  <si>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</si>
  <si>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</si>
  <si>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</si>
  <si>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</si>
  <si>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</si>
  <si>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</si>
  <si>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</si>
  <si>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</si>
  <si>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</si>
  <si>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</si>
  <si>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</si>
  <si>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</si>
  <si>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</si>
  <si>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</si>
  <si>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</si>
  <si>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</si>
  <si>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</si>
  <si>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</si>
  <si>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</si>
  <si>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</si>
  <si>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</si>
  <si>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</si>
  <si>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</si>
  <si>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</si>
  <si>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</si>
  <si>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</si>
  <si>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</si>
  <si>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</si>
  <si>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</si>
  <si>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</si>
  <si>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</si>
  <si>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</si>
  <si>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</si>
  <si>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</si>
  <si>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</si>
  <si>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</si>
  <si>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</si>
  <si>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</si>
  <si>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</si>
  <si>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</si>
  <si>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</si>
  <si>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</si>
  <si>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</si>
  <si>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</si>
  <si>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</si>
  <si>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</si>
  <si>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</si>
  <si>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</si>
  <si>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</si>
  <si>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</si>
  <si>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</si>
  <si>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</si>
  <si>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</si>
  <si>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</si>
  <si>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</si>
  <si>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</si>
  <si>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</si>
  <si>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</si>
  <si>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</si>
  <si>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</si>
  <si>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</si>
  <si>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</si>
  <si>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</si>
  <si>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</si>
  <si>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</si>
  <si>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</si>
  <si>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</si>
  <si>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</si>
  <si>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</si>
  <si>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</si>
  <si>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</si>
  <si>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</si>
  <si>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</si>
  <si>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</si>
  <si>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</si>
  <si>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</si>
  <si>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</si>
  <si>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</si>
  <si>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</si>
  <si>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</si>
  <si>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</si>
  <si>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</si>
  <si>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</si>
  <si>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</si>
  <si>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</si>
  <si>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</si>
  <si>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</si>
  <si>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</si>
  <si>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</si>
  <si>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</si>
  <si>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</si>
  <si>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</si>
  <si>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</si>
  <si>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</si>
  <si>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</si>
  <si>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</si>
  <si>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</si>
  <si>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</si>
  <si>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</si>
  <si>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</si>
  <si>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</si>
  <si>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</si>
  <si>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</si>
  <si>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</si>
  <si>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</si>
  <si>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</si>
  <si>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</si>
  <si>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</si>
  <si>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</si>
  <si>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</si>
  <si>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</si>
  <si>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</si>
  <si>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</si>
  <si>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</si>
  <si>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</si>
  <si>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</si>
  <si>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</si>
  <si>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</si>
  <si>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</si>
  <si>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</si>
  <si>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</si>
  <si>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</si>
  <si>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</si>
  <si>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</si>
  <si>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</si>
  <si>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</si>
  <si>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</si>
  <si>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</si>
  <si>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</si>
  <si>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</si>
  <si>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</si>
  <si>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</si>
  <si>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</si>
  <si>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</si>
  <si>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</si>
  <si>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</si>
  <si>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</si>
  <si>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</si>
  <si>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</si>
  <si>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</si>
  <si>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</si>
  <si>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</si>
  <si>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</si>
  <si>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</si>
  <si>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</si>
  <si>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</si>
  <si>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</si>
  <si>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</si>
  <si>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</si>
  <si>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</si>
  <si>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</si>
  <si>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</si>
  <si>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</si>
  <si>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</si>
  <si>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</si>
  <si>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</si>
  <si>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</si>
  <si>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</si>
  <si>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</si>
  <si>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</si>
  <si>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</si>
  <si>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</si>
  <si>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</si>
  <si>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</si>
  <si>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</si>
  <si>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</si>
  <si>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</si>
  <si>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</si>
  <si>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</si>
  <si>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</si>
  <si>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</si>
  <si>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</si>
  <si>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</si>
  <si>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</si>
  <si>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</si>
  <si>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</si>
  <si>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</si>
  <si>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</si>
  <si>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</si>
  <si>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</si>
  <si>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</si>
  <si>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</si>
  <si>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</si>
  <si>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</si>
  <si>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</si>
  <si>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</si>
  <si>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</si>
  <si>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</si>
  <si>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</si>
  <si>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</si>
  <si>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</si>
  <si>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</si>
  <si>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</si>
  <si>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</si>
  <si>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</si>
  <si>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</si>
  <si>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</si>
  <si>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</si>
  <si>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</si>
  <si>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</si>
  <si>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</si>
  <si>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</si>
  <si>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</si>
  <si>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</si>
  <si>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</si>
  <si>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</si>
  <si>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</si>
  <si>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</si>
  <si>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</si>
  <si>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</si>
  <si>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</si>
  <si>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</si>
  <si>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</si>
  <si>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</si>
  <si>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</si>
  <si>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</si>
  <si>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</si>
  <si>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</si>
  <si>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</si>
  <si>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</si>
  <si>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</si>
  <si>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</si>
  <si>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</si>
  <si>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</si>
  <si>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</si>
  <si>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</si>
  <si>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</si>
  <si>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</si>
  <si>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</si>
  <si>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</si>
  <si>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</si>
  <si>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</si>
  <si>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</si>
  <si>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</si>
  <si>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</si>
  <si>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</si>
  <si>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</si>
  <si>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</si>
  <si>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</si>
  <si>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</si>
  <si>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</si>
  <si>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</si>
  <si>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</si>
  <si>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</si>
  <si>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</si>
  <si>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</si>
  <si>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</si>
  <si>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</si>
  <si>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</si>
  <si>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</si>
  <si>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</si>
  <si>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</si>
  <si>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</si>
  <si>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</si>
  <si>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</si>
  <si>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</si>
  <si>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</si>
  <si>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</si>
  <si>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</si>
  <si>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</si>
  <si>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</si>
  <si>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</si>
  <si>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</si>
  <si>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</si>
  <si>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</si>
  <si>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</si>
  <si>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</si>
  <si>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</si>
  <si>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</si>
  <si>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</si>
  <si>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</si>
  <si>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</si>
  <si>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</si>
  <si>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</si>
  <si>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</si>
  <si>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</si>
  <si>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</si>
  <si>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</si>
  <si>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</si>
  <si>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</si>
  <si>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</si>
  <si>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</si>
  <si>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</si>
  <si>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</si>
  <si>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</si>
  <si>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</si>
  <si>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</si>
  <si>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</si>
  <si>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</si>
  <si>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</si>
  <si>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</si>
  <si>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</si>
  <si>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</si>
  <si>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</si>
  <si>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</si>
  <si>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</si>
  <si>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</si>
  <si>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</si>
  <si>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</si>
  <si>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</si>
  <si>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</si>
  <si>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</si>
  <si>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</si>
  <si>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</si>
  <si>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</si>
  <si>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</si>
  <si>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</si>
  <si>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</si>
  <si>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</si>
  <si>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</si>
  <si>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</si>
  <si>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</si>
  <si>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</si>
  <si>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</si>
  <si>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</si>
  <si>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</si>
  <si>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</si>
  <si>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</si>
  <si>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</si>
  <si>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</si>
  <si>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</si>
  <si>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</si>
  <si>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</si>
  <si>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</si>
  <si>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</si>
  <si>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</si>
  <si>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</si>
  <si>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</si>
  <si>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</si>
  <si>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</si>
  <si>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</si>
  <si>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</si>
  <si>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</si>
  <si>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</si>
  <si>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</si>
  <si>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</si>
  <si>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</si>
  <si>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</si>
  <si>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</si>
  <si>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</si>
  <si>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</si>
  <si>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</si>
  <si>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</si>
  <si>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</si>
  <si>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</si>
  <si>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</si>
  <si>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</si>
  <si>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</si>
  <si>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</si>
  <si>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</si>
  <si>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</si>
  <si>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</si>
  <si>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</si>
  <si>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</si>
  <si>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</si>
  <si>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</si>
  <si>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</si>
  <si>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</si>
  <si>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</si>
  <si>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</si>
  <si>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</si>
  <si>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</si>
  <si>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</si>
  <si>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</si>
  <si>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</si>
  <si>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</si>
  <si>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</si>
  <si>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</si>
  <si>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</si>
  <si>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</si>
  <si>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</si>
  <si>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</si>
  <si>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</si>
  <si>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</si>
  <si>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</si>
  <si>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</si>
  <si>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</si>
  <si>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</si>
  <si>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</si>
  <si>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</si>
  <si>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</si>
  <si>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</si>
  <si>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</si>
  <si>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</si>
  <si>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</si>
  <si>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</si>
  <si>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</si>
  <si>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</si>
  <si>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</si>
  <si>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</si>
  <si>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</si>
  <si>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</si>
  <si>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</si>
  <si>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</si>
  <si>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</si>
  <si>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</si>
  <si>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</si>
  <si>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</si>
  <si>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</si>
  <si>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</si>
  <si>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</si>
  <si>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</si>
  <si>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</si>
  <si>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</si>
  <si>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</si>
  <si>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</si>
  <si>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</si>
  <si>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</si>
  <si>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</si>
  <si>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</si>
  <si>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</si>
  <si>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</si>
  <si>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</si>
  <si>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</si>
  <si>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</si>
  <si>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</si>
  <si>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</si>
  <si>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</si>
  <si>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</si>
  <si>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</si>
  <si>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</si>
  <si>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</si>
  <si>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</si>
  <si>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</si>
  <si>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</si>
  <si>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</si>
  <si>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</si>
  <si>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</si>
  <si>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</si>
  <si>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</si>
  <si>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</si>
  <si>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</si>
  <si>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</si>
  <si>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</si>
  <si>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</si>
  <si>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</si>
  <si>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</si>
  <si>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</si>
  <si>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</si>
  <si>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</si>
  <si>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</si>
  <si>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</si>
  <si>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</si>
  <si>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</si>
  <si>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</si>
  <si>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</si>
  <si>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</si>
  <si>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</si>
  <si>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</si>
  <si>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</si>
  <si>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</si>
  <si>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</si>
  <si>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</si>
  <si>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</si>
  <si>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</si>
  <si>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</si>
  <si>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</si>
  <si>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</si>
  <si>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</si>
  <si>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</si>
  <si>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</si>
  <si>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</si>
  <si>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</si>
  <si>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</si>
  <si>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</si>
  <si>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</si>
  <si>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</si>
  <si>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</si>
  <si>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</si>
  <si>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</si>
  <si>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</si>
  <si>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</si>
  <si>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</si>
  <si>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</si>
  <si>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</si>
  <si>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</si>
  <si>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</si>
  <si>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</si>
  <si>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</si>
  <si>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</si>
  <si>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</si>
  <si>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</si>
  <si>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</si>
  <si>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</si>
  <si>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</si>
  <si>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</si>
  <si>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</si>
  <si>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</si>
  <si>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</si>
  <si>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</si>
  <si>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</si>
  <si>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</si>
  <si>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</si>
  <si>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</si>
  <si>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</si>
  <si>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</si>
  <si>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</si>
  <si>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</si>
  <si>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</si>
  <si>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</si>
  <si>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</si>
  <si>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</si>
  <si>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</si>
  <si>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</si>
  <si>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</si>
  <si>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</si>
  <si>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</si>
  <si>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</si>
  <si>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</si>
  <si>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</si>
  <si>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</si>
  <si>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</si>
  <si>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</si>
  <si>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</si>
  <si>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</si>
  <si>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</si>
  <si>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</si>
  <si>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</si>
  <si>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</si>
  <si>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</si>
  <si>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</si>
  <si>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</si>
  <si>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</si>
  <si>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</si>
  <si>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</si>
  <si>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</si>
  <si>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</si>
  <si>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</si>
  <si>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</si>
  <si>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</si>
  <si>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</si>
  <si>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</si>
  <si>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</si>
  <si>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</si>
  <si>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</si>
  <si>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</si>
  <si>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</si>
  <si>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</si>
  <si>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</si>
  <si>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</si>
  <si>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</si>
  <si>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</si>
  <si>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</si>
  <si>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</si>
  <si>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</si>
  <si>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</si>
  <si>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</si>
  <si>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</si>
  <si>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</si>
  <si>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</si>
  <si>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</si>
  <si>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</si>
  <si>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</si>
  <si>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</si>
  <si>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</si>
  <si>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</si>
  <si>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</si>
  <si>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</si>
  <si>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</si>
  <si>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</si>
  <si>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</si>
  <si>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</si>
  <si>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</si>
  <si>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</si>
  <si>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</si>
  <si>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</si>
  <si>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</si>
  <si>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</si>
  <si>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</si>
  <si>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</si>
  <si>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</si>
  <si>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</si>
  <si>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</si>
  <si>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</si>
  <si>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</si>
  <si>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</si>
  <si>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</si>
  <si>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</si>
  <si>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</si>
  <si>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</si>
  <si>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</si>
  <si>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</si>
  <si>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</si>
  <si>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</si>
  <si>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</si>
  <si>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</si>
  <si>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</si>
  <si>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</si>
  <si>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</si>
  <si>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</si>
  <si>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</si>
  <si>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</si>
  <si>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</si>
  <si>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</si>
  <si>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</si>
  <si>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</si>
  <si>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</si>
  <si>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</si>
  <si>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</si>
  <si>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</si>
  <si>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</si>
  <si>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</si>
  <si>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</si>
  <si>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</si>
  <si>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</si>
  <si>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</si>
  <si>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</si>
  <si>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</si>
  <si>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</si>
  <si>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</si>
  <si>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</si>
  <si>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</si>
  <si>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</si>
  <si>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</si>
  <si>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</si>
  <si>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</si>
  <si>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</si>
  <si>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</si>
  <si>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</si>
  <si>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</si>
  <si>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</si>
  <si>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</si>
  <si>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</si>
  <si>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</si>
  <si>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</si>
  <si>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</si>
  <si>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</si>
  <si>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</si>
  <si>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</si>
  <si>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</si>
  <si>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</si>
  <si>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</si>
  <si>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</si>
  <si>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</si>
  <si>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</si>
  <si>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</si>
  <si>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</si>
  <si>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</si>
  <si>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</si>
  <si>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</si>
  <si>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</si>
  <si>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</si>
  <si>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</si>
  <si>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</si>
  <si>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</si>
  <si>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</si>
  <si>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</si>
  <si>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</si>
  <si>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</si>
  <si>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</si>
  <si>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</si>
  <si>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</si>
  <si>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</si>
  <si>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</si>
  <si>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</si>
  <si>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</si>
  <si>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</si>
  <si>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</si>
  <si>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</si>
  <si>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</si>
  <si>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</si>
  <si>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</si>
  <si>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</si>
  <si>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</si>
  <si>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</si>
  <si>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</si>
  <si>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</si>
  <si>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</si>
  <si>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</si>
  <si>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</si>
  <si>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</si>
  <si>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</si>
  <si>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</si>
  <si>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</si>
  <si>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</si>
  <si>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</si>
  <si>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</si>
  <si>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</si>
  <si>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</si>
  <si>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</si>
  <si>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</si>
  <si>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</si>
  <si>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</si>
  <si>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</si>
  <si>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</si>
  <si>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</si>
  <si>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</si>
  <si>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</si>
  <si>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</si>
  <si>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</si>
  <si>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</si>
  <si>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</si>
  <si>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</si>
  <si>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</si>
  <si>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</si>
  <si>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</si>
  <si>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</si>
  <si>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</si>
  <si>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</si>
  <si>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</si>
  <si>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</si>
  <si>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</si>
  <si>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</si>
  <si>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</si>
  <si>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</si>
  <si>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</si>
  <si>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</si>
  <si>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</si>
  <si>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</si>
  <si>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</si>
  <si>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</si>
  <si>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</si>
  <si>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</si>
  <si>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</si>
  <si>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</si>
  <si>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</si>
  <si>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</si>
  <si>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</si>
  <si>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</si>
  <si>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</si>
  <si>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</si>
  <si>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</si>
  <si>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</si>
  <si>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</si>
  <si>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</si>
  <si>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</si>
  <si>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</si>
  <si>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</si>
  <si>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</si>
  <si>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</si>
  <si>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</si>
  <si>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</si>
  <si>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</si>
  <si>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</si>
  <si>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</si>
  <si>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</si>
  <si>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</si>
  <si>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</si>
  <si>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</si>
  <si>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</si>
  <si>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</si>
  <si>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</si>
  <si>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</si>
  <si>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</si>
  <si>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</si>
  <si>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</si>
  <si>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</si>
  <si>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</si>
  <si>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</si>
  <si>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</si>
  <si>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</si>
  <si>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</si>
  <si>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</si>
  <si>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</si>
  <si>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</si>
  <si>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</si>
  <si>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</si>
  <si>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</si>
  <si>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</si>
  <si>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</si>
  <si>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</si>
  <si>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</si>
  <si>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</si>
  <si>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</si>
  <si>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</si>
  <si>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</si>
  <si>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</si>
  <si>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</si>
  <si>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</si>
  <si>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</si>
  <si>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</si>
  <si>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</si>
  <si>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</si>
  <si>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</si>
  <si>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</si>
  <si>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</si>
  <si>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</si>
  <si>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</si>
  <si>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</si>
  <si>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</si>
  <si>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</si>
  <si>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</si>
  <si>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</si>
  <si>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</si>
  <si>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</si>
  <si>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</si>
  <si>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</si>
  <si>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</si>
  <si>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</si>
  <si>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</si>
  <si>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</si>
  <si>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</si>
  <si>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</si>
  <si>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</si>
  <si>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</si>
  <si>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</si>
  <si>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</si>
  <si>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</si>
  <si>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</si>
  <si>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</si>
  <si>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</si>
  <si>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</si>
  <si>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</si>
  <si>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</si>
  <si>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</si>
  <si>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</si>
  <si>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</si>
  <si>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</si>
  <si>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</si>
  <si>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</si>
  <si>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</si>
  <si>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</si>
  <si>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</si>
  <si>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</si>
  <si>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</si>
  <si>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</si>
  <si>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</si>
  <si>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</si>
  <si>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</si>
  <si>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</si>
  <si>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</si>
  <si>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</si>
  <si>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</si>
  <si>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</si>
  <si>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</si>
  <si>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</si>
  <si>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</si>
  <si>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</si>
  <si>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</si>
  <si>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</si>
  <si>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</si>
  <si>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</si>
  <si>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</si>
  <si>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</si>
  <si>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</si>
  <si>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</si>
  <si>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</si>
  <si>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</si>
  <si>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</si>
  <si>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</si>
  <si>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</si>
  <si>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</si>
  <si>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</si>
  <si>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</si>
  <si>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</si>
  <si>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</si>
  <si>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</si>
  <si>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</si>
  <si>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</si>
  <si>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</si>
  <si>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</si>
  <si>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</si>
  <si>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</si>
  <si>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</si>
  <si>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</si>
  <si>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</si>
  <si>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</si>
  <si>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</si>
  <si>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</si>
  <si>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</si>
  <si>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</si>
  <si>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</si>
  <si>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</si>
  <si>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</si>
  <si>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</si>
  <si>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</si>
  <si>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</si>
  <si>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</si>
  <si>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</si>
  <si>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</si>
  <si>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</si>
  <si>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</si>
  <si>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</si>
  <si>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</si>
  <si>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</si>
  <si>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</si>
  <si>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</si>
  <si>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</si>
  <si>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</si>
  <si>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</si>
  <si>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</si>
  <si>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</si>
  <si>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</si>
  <si>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</si>
  <si>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</si>
  <si>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</si>
  <si>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</si>
  <si>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</si>
  <si>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</si>
  <si>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</si>
  <si>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</si>
  <si>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</si>
  <si>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</si>
  <si>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</si>
  <si>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</si>
  <si>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</si>
  <si>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</si>
  <si>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</si>
  <si>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</si>
  <si>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</si>
  <si>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</si>
  <si>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</si>
  <si>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</si>
  <si>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</si>
  <si>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</si>
  <si>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</si>
  <si>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</si>
  <si>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</si>
  <si>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</si>
  <si>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</si>
  <si>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</si>
  <si>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</si>
  <si>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</si>
  <si>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</si>
  <si>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</si>
  <si>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</si>
  <si>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</si>
  <si>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</si>
  <si>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</si>
  <si>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</si>
  <si>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</si>
  <si>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</si>
  <si>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</si>
  <si>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</si>
  <si>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</si>
  <si>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</si>
  <si>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</si>
  <si>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</si>
  <si>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</si>
  <si>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</si>
  <si>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</si>
  <si>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</si>
  <si>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</si>
  <si>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</si>
  <si>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</si>
  <si>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</si>
  <si>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</si>
  <si>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</si>
  <si>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</si>
  <si>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</si>
  <si>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</si>
  <si>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</si>
  <si>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</si>
  <si>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</si>
  <si>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</si>
  <si>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</si>
  <si>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</si>
  <si>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</si>
  <si>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</si>
  <si>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</si>
  <si>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</si>
  <si>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</si>
  <si>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</si>
  <si>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</si>
  <si>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</si>
  <si>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</si>
  <si>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</si>
  <si>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</si>
  <si>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</si>
  <si>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</si>
  <si>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</si>
  <si>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</si>
  <si>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</si>
  <si>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</si>
  <si>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</si>
  <si>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</si>
  <si>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</si>
  <si>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</si>
  <si>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</si>
  <si>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</si>
  <si>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</si>
  <si>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</si>
  <si>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</si>
  <si>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</si>
  <si>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</si>
  <si>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</si>
  <si>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</si>
  <si>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</si>
  <si>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</si>
  <si>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</si>
  <si>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</si>
  <si>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</si>
  <si>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</si>
  <si>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</si>
  <si>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</si>
  <si>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</si>
  <si>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</si>
  <si>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</si>
  <si>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</si>
  <si>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</si>
  <si>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</si>
  <si>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</si>
  <si>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</si>
  <si>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</si>
  <si>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</si>
  <si>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</si>
  <si>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</si>
  <si>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</si>
  <si>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</si>
  <si>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</si>
  <si>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</si>
  <si>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</si>
  <si>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</si>
  <si>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</si>
  <si>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</si>
  <si>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</si>
  <si>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</si>
  <si>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</si>
  <si>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</si>
  <si>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</si>
  <si>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</si>
  <si>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</si>
  <si>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</si>
  <si>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</si>
  <si>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</si>
  <si>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</si>
  <si>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</si>
  <si>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</si>
  <si>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</si>
  <si>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</si>
  <si>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</si>
  <si>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</si>
  <si>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</si>
  <si>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</si>
  <si>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</si>
  <si>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</si>
  <si>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</si>
  <si>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</si>
  <si>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</si>
  <si>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</si>
  <si>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</si>
  <si>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</si>
  <si>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</si>
  <si>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</si>
  <si>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</si>
  <si>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</si>
  <si>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</si>
  <si>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</si>
  <si>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</si>
  <si>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</si>
  <si>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</si>
  <si>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</si>
  <si>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</si>
  <si>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</si>
  <si>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</si>
  <si>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</si>
  <si>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</si>
  <si>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</si>
  <si>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</si>
  <si>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</si>
  <si>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</si>
  <si>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</si>
  <si>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</si>
  <si>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</si>
  <si>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</si>
  <si>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</si>
  <si>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</si>
  <si>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</si>
  <si>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</si>
  <si>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</si>
  <si>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</si>
  <si>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</si>
  <si>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</si>
  <si>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</si>
  <si>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</si>
  <si>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</si>
  <si>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</si>
  <si>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</si>
  <si>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</si>
  <si>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</si>
  <si>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</si>
  <si>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</si>
  <si>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</si>
  <si>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</si>
  <si>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</si>
  <si>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</si>
  <si>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</si>
  <si>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</si>
  <si>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</si>
  <si>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</si>
  <si>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</si>
  <si>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</si>
  <si>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</si>
  <si>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</si>
  <si>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</si>
  <si>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</si>
  <si>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</si>
  <si>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</si>
  <si>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</si>
  <si>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</si>
  <si>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</si>
  <si>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</si>
  <si>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</si>
  <si>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</si>
  <si>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</si>
  <si>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</si>
  <si>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</si>
  <si>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</si>
  <si>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</si>
  <si>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</si>
  <si>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</si>
  <si>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</si>
  <si>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</si>
  <si>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</si>
  <si>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</si>
  <si>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</si>
  <si>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</si>
  <si>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</si>
  <si>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</si>
  <si>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</si>
  <si>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</si>
  <si>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</si>
  <si>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</si>
  <si>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</si>
  <si>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</si>
  <si>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</si>
  <si>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</si>
  <si>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</si>
  <si>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</si>
  <si>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</si>
  <si>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</si>
  <si>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</si>
  <si>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</si>
  <si>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</si>
  <si>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</si>
  <si>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</si>
  <si>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</si>
  <si>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</si>
  <si>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</si>
  <si>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</si>
  <si>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</si>
  <si>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</si>
  <si>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</si>
  <si>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</si>
  <si>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</si>
  <si>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</si>
  <si>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</si>
  <si>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</si>
  <si>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</si>
  <si>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</si>
  <si>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</si>
  <si>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</si>
  <si>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</si>
  <si>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</si>
  <si>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</si>
  <si>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</si>
  <si>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</si>
  <si>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</si>
  <si>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</si>
  <si>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</si>
  <si>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</si>
  <si>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</si>
  <si>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</si>
  <si>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</si>
  <si>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</si>
  <si>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</si>
  <si>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</si>
  <si>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</si>
  <si>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</si>
  <si>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</si>
  <si>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</si>
  <si>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</si>
  <si>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</si>
  <si>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</si>
  <si>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</si>
  <si>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</si>
  <si>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</si>
  <si>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</si>
  <si>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</si>
  <si>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</si>
  <si>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</si>
  <si>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</si>
  <si>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</si>
  <si>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</si>
  <si>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</si>
  <si>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</si>
  <si>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</si>
  <si>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</si>
  <si>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</si>
  <si>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</si>
  <si>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</si>
  <si>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</si>
  <si>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</si>
  <si>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</si>
  <si>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</si>
  <si>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</si>
  <si>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</si>
  <si>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</si>
  <si>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</si>
  <si>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</si>
  <si>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</si>
  <si>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</si>
  <si>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</si>
  <si>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</si>
  <si>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</si>
  <si>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</si>
  <si>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</si>
  <si>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</si>
  <si>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</si>
  <si>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</si>
  <si>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</si>
  <si>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</si>
  <si>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</si>
  <si>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</si>
  <si>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</si>
  <si>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</si>
  <si>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</si>
  <si>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</si>
  <si>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</si>
  <si>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</si>
  <si>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</si>
  <si>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</si>
  <si>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</si>
  <si>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</si>
  <si>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</si>
  <si>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</si>
  <si>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</si>
  <si>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</si>
  <si>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</si>
  <si>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</si>
  <si>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</si>
  <si>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</si>
  <si>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</si>
  <si>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</si>
  <si>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</si>
  <si>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</si>
  <si>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</si>
  <si>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</si>
  <si>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</si>
  <si>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</si>
  <si>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</si>
  <si>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</si>
  <si>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</si>
  <si>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</si>
  <si>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</si>
  <si>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</si>
  <si>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</si>
  <si>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</si>
  <si>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</si>
  <si>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</si>
  <si>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</si>
  <si>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</si>
  <si>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</si>
  <si>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</si>
  <si>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</si>
  <si>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</si>
  <si>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</si>
  <si>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</si>
  <si>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</si>
  <si>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</si>
  <si>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</si>
  <si>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</si>
  <si>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</si>
  <si>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</si>
  <si>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</si>
  <si>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</si>
  <si>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</si>
  <si>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</si>
  <si>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</si>
  <si>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</si>
  <si>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</si>
  <si>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</si>
  <si>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</si>
  <si>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</si>
  <si>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</si>
  <si>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</si>
  <si>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</si>
  <si>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</si>
  <si>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</si>
  <si>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</si>
  <si>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</si>
  <si>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</si>
  <si>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</si>
  <si>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</si>
  <si>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</si>
  <si>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</si>
  <si>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</si>
  <si>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</si>
  <si>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</si>
  <si>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</si>
  <si>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</si>
  <si>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</si>
  <si>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</si>
  <si>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</si>
  <si>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</si>
  <si>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</si>
  <si>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</si>
  <si>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</si>
  <si>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</si>
  <si>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</si>
  <si>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</si>
  <si>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</si>
  <si>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</si>
  <si>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</si>
  <si>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</si>
  <si>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</si>
  <si>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</si>
  <si>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</si>
  <si>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</si>
  <si>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</si>
  <si>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</si>
  <si>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</si>
  <si>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</si>
  <si>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</si>
  <si>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</si>
  <si>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</si>
  <si>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</si>
  <si>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</si>
  <si>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</si>
  <si>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</si>
  <si>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</si>
  <si>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</si>
  <si>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</si>
  <si>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</si>
  <si>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</si>
  <si>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</si>
  <si>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</si>
  <si>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</si>
  <si>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</si>
  <si>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</si>
  <si>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</si>
  <si>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</si>
  <si>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</si>
  <si>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</si>
  <si>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</si>
  <si>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</si>
  <si>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</si>
  <si>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</si>
  <si>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</si>
  <si>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</si>
  <si>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</si>
  <si>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</si>
  <si>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</si>
  <si>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</si>
  <si>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</si>
  <si>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</si>
  <si>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</si>
  <si>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</si>
  <si>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</si>
  <si>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</si>
  <si>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</si>
  <si>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</si>
  <si>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</si>
  <si>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</si>
  <si>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</si>
  <si>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</si>
  <si>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</si>
  <si>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</si>
  <si>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</si>
  <si>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</si>
  <si>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</si>
  <si>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</si>
  <si>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</si>
  <si>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</si>
  <si>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</si>
  <si>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</si>
  <si>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</si>
  <si>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</si>
  <si>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</si>
  <si>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</si>
  <si>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</si>
  <si>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</si>
  <si>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</si>
  <si>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</si>
  <si>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</si>
  <si>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</si>
  <si>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</si>
  <si>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</si>
  <si>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</si>
  <si>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</si>
  <si>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</si>
  <si>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</si>
  <si>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</si>
  <si>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</si>
  <si>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</si>
  <si>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</si>
  <si>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</si>
  <si>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</si>
  <si>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</si>
  <si>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</si>
  <si>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</si>
  <si>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</si>
  <si>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</si>
  <si>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</si>
  <si>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</si>
  <si>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</si>
  <si>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</si>
  <si>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</si>
  <si>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</si>
  <si>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</si>
  <si>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</si>
  <si>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</si>
  <si>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</si>
  <si>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</si>
  <si>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</si>
  <si>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</si>
  <si>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</si>
  <si>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</si>
  <si>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</si>
  <si>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</si>
  <si>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</si>
  <si>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</si>
  <si>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</si>
  <si>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</si>
  <si>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</si>
  <si>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</si>
  <si>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</si>
  <si>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</si>
  <si>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</si>
  <si>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</si>
  <si>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</si>
  <si>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</si>
  <si>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</si>
  <si>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</si>
  <si>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</si>
  <si>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</si>
  <si>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</si>
  <si>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</si>
  <si>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</si>
  <si>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</si>
  <si>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</si>
  <si>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</si>
  <si>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</si>
  <si>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</si>
  <si>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</si>
  <si>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</si>
  <si>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</si>
  <si>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</si>
  <si>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</si>
  <si>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</si>
  <si>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</si>
  <si>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</si>
  <si>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</si>
  <si>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</si>
  <si>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</si>
  <si>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</si>
  <si>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</si>
  <si>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</si>
  <si>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</si>
  <si>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</si>
  <si>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</si>
  <si>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</si>
  <si>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</si>
  <si>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</si>
  <si>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</si>
  <si>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</si>
  <si>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</si>
  <si>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</si>
  <si>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</si>
  <si>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</si>
  <si>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</si>
  <si>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</si>
  <si>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</si>
  <si>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</si>
  <si>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</si>
  <si>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</si>
  <si>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</si>
  <si>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</si>
  <si>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</si>
  <si>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</si>
  <si>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</si>
  <si>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</si>
  <si>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</si>
  <si>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</si>
  <si>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</si>
  <si>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</si>
  <si>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</si>
  <si>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</si>
  <si>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</si>
  <si>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</si>
  <si>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</si>
  <si>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</si>
  <si>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</si>
  <si>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</si>
  <si>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</si>
  <si>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</si>
  <si>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</si>
  <si>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</si>
  <si>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</si>
  <si>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</si>
  <si>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</si>
  <si>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</si>
  <si>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</si>
  <si>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</si>
  <si>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</si>
  <si>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</si>
  <si>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</si>
  <si>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</si>
  <si>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</si>
  <si>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</si>
  <si>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</si>
  <si>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</si>
  <si>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</si>
  <si>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</si>
  <si>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</si>
  <si>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</si>
  <si>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</si>
  <si>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</si>
  <si>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</si>
  <si>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</si>
  <si>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</si>
  <si>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</si>
  <si>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</si>
  <si>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</si>
  <si>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</si>
  <si>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</si>
  <si>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</si>
  <si>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</si>
  <si>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</si>
  <si>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</si>
  <si>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</si>
  <si>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</si>
  <si>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</si>
  <si>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</si>
  <si>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</si>
  <si>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</si>
  <si>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</si>
  <si>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</si>
  <si>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</si>
  <si>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</si>
  <si>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</si>
  <si>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</si>
  <si>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</si>
  <si>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</si>
  <si>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</si>
  <si>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</si>
  <si>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</si>
  <si>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</si>
  <si>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</si>
  <si>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</si>
  <si>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</si>
  <si>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</si>
  <si>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</si>
  <si>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</si>
  <si>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</si>
  <si>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</si>
  <si>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</si>
  <si>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</si>
  <si>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</si>
  <si>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</si>
  <si>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</si>
  <si>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</si>
  <si>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</si>
  <si>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</si>
  <si>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</si>
  <si>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</si>
  <si>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</si>
  <si>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</si>
  <si>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</si>
  <si>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</si>
  <si>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</si>
  <si>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</si>
  <si>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</si>
  <si>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</si>
  <si>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</si>
  <si>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</si>
  <si>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</si>
  <si>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</si>
  <si>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</si>
  <si>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</si>
  <si>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</si>
  <si>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</si>
  <si>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</si>
  <si>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</si>
  <si>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</si>
  <si>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</si>
  <si>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</si>
  <si>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</si>
  <si>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</si>
  <si>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</si>
  <si>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</si>
  <si>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</si>
  <si>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</si>
  <si>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</si>
  <si>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</si>
  <si>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</si>
  <si>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</si>
  <si>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</si>
  <si>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</si>
  <si>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</si>
  <si>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</si>
  <si>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</si>
  <si>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</si>
  <si>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</si>
  <si>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</si>
  <si>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</si>
  <si>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</si>
  <si>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</si>
  <si>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</si>
  <si>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</si>
  <si>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</si>
  <si>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</si>
  <si>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</si>
  <si>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</si>
  <si>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</si>
  <si>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</si>
  <si>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</si>
  <si>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</si>
  <si>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</si>
  <si>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</si>
  <si>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</si>
  <si>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</si>
  <si>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</si>
  <si>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</si>
  <si>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</si>
  <si>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</si>
  <si>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</si>
  <si>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</si>
  <si>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</si>
  <si>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</si>
  <si>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</si>
  <si>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</si>
  <si>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</si>
  <si>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</si>
  <si>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</si>
  <si>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</si>
  <si>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</si>
  <si>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</si>
  <si>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</si>
  <si>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</si>
  <si>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</si>
  <si>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</si>
  <si>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</si>
  <si>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</si>
  <si>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</si>
  <si>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</si>
  <si>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</si>
  <si>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</si>
  <si>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</si>
  <si>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</si>
  <si>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</si>
  <si>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</si>
  <si>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</si>
  <si>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</si>
  <si>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</si>
  <si>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</si>
  <si>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</si>
  <si>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</si>
  <si>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</si>
  <si>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</si>
  <si>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</si>
  <si>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</si>
  <si>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</si>
  <si>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</si>
  <si>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</si>
  <si>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</si>
  <si>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</si>
  <si>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</si>
  <si>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</si>
  <si>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</si>
  <si>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</si>
  <si>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</si>
  <si>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</si>
  <si>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</si>
  <si>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</si>
  <si>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</si>
  <si>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</si>
  <si>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</si>
  <si>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</si>
  <si>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</si>
  <si>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</si>
  <si>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</si>
  <si>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</si>
  <si>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</si>
  <si>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</si>
  <si>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</si>
  <si>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</si>
  <si>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</si>
  <si>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</si>
  <si>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</si>
  <si>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</si>
  <si>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</si>
  <si>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</si>
  <si>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</si>
  <si>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</si>
  <si>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</si>
  <si>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</si>
  <si>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</si>
  <si>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</si>
  <si>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</si>
  <si>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</si>
  <si>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</si>
  <si>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</si>
  <si>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</si>
  <si>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</si>
  <si>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</si>
  <si>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</si>
  <si>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</si>
  <si>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</si>
  <si>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</si>
  <si>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</si>
  <si>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</si>
  <si>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</si>
  <si>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</si>
  <si>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</si>
  <si>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</si>
  <si>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</si>
  <si>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</si>
  <si>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</si>
  <si>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</si>
  <si>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</si>
  <si>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</si>
  <si>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</si>
  <si>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</si>
  <si>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</si>
  <si>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</si>
  <si>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</si>
  <si>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</si>
  <si>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</si>
  <si>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</si>
  <si>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</si>
  <si>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</si>
  <si>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</si>
  <si>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</si>
  <si>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</si>
  <si>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</si>
  <si>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</si>
  <si>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</si>
  <si>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</si>
  <si>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</si>
  <si>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</si>
  <si>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</si>
  <si>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</si>
  <si>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</si>
  <si>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</si>
  <si>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</si>
  <si>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</si>
  <si>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</si>
  <si>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</si>
  <si>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</si>
  <si>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</si>
  <si>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</si>
  <si>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</si>
  <si>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</si>
  <si>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</si>
  <si>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</si>
  <si>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</si>
  <si>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</si>
  <si>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</si>
  <si>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</si>
  <si>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</si>
  <si>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</si>
  <si>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</si>
  <si>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</si>
  <si>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</si>
  <si>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</si>
  <si>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</si>
  <si>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</si>
  <si>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</si>
  <si>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</si>
  <si>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</si>
  <si>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</si>
  <si>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</si>
  <si>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</si>
  <si>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</si>
  <si>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</si>
  <si>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</si>
  <si>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</si>
  <si>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</si>
  <si>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</si>
  <si>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</si>
  <si>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</si>
  <si>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</si>
  <si>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</si>
  <si>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</si>
  <si>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</si>
  <si>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</si>
  <si>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</si>
  <si>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</si>
  <si>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</si>
  <si>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</si>
  <si>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</si>
  <si>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</si>
  <si>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</si>
  <si>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</si>
  <si>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</si>
  <si>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</si>
  <si>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</si>
  <si>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</si>
  <si>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</si>
  <si>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</si>
  <si>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</si>
  <si>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</si>
  <si>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</si>
  <si>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</si>
  <si>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</si>
  <si>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</si>
  <si>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</si>
  <si>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</si>
  <si>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</si>
  <si>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</si>
  <si>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</si>
  <si>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</si>
  <si>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</si>
  <si>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</si>
  <si>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</si>
  <si>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</si>
  <si>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</si>
  <si>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</si>
  <si>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</si>
  <si>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</si>
  <si>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</si>
  <si>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</si>
  <si>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</si>
  <si>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</si>
  <si>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</si>
  <si>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</si>
  <si>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</si>
  <si>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</si>
  <si>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</si>
  <si>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</si>
  <si>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</si>
  <si>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</si>
  <si>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</si>
  <si>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</si>
  <si>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</si>
  <si>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</si>
  <si>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</si>
  <si>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</si>
  <si>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</si>
  <si>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</si>
  <si>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</si>
  <si>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</si>
  <si>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</si>
  <si>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</si>
  <si>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</si>
  <si>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</si>
  <si>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</si>
  <si>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</si>
  <si>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</si>
  <si>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</si>
  <si>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</si>
  <si>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</si>
  <si>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</si>
  <si>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</si>
  <si>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</si>
  <si>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</si>
  <si>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</si>
  <si>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</si>
  <si>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</si>
  <si>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</si>
  <si>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</si>
  <si>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</si>
  <si>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</si>
  <si>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</si>
  <si>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</si>
  <si>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</si>
  <si>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</si>
  <si>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</si>
  <si>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</si>
  <si>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</si>
  <si>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</si>
  <si>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</si>
  <si>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</si>
  <si>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</si>
  <si>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</si>
  <si>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</si>
  <si>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</si>
  <si>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</si>
  <si>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</si>
  <si>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</si>
  <si>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</si>
  <si>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</si>
  <si>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</si>
  <si>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</si>
  <si>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</si>
  <si>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</si>
  <si>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</si>
  <si>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</si>
  <si>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</si>
  <si>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</si>
  <si>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</si>
  <si>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</si>
  <si>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</si>
  <si>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</si>
  <si>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</si>
  <si>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</si>
  <si>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</si>
  <si>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</si>
  <si>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</si>
  <si>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</si>
  <si>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</si>
  <si>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</si>
  <si>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</si>
  <si>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</si>
  <si>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</si>
  <si>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</si>
  <si>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</si>
  <si>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</si>
  <si>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</si>
  <si>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</si>
  <si>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</si>
  <si>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</si>
  <si>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</si>
  <si>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</si>
  <si>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</si>
  <si>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</si>
  <si>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</si>
  <si>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</si>
  <si>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</si>
  <si>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</si>
  <si>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</si>
  <si>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</si>
  <si>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</si>
  <si>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</si>
  <si>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</si>
  <si>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</si>
  <si>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</si>
  <si>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</si>
  <si>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</si>
  <si>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</si>
  <si>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</si>
  <si>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</si>
  <si>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</si>
  <si>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</si>
  <si>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</si>
  <si>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</si>
  <si>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</si>
  <si>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</si>
  <si>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</si>
  <si>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</si>
  <si>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</si>
  <si>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</si>
  <si>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</si>
  <si>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</si>
  <si>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</si>
  <si>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</si>
  <si>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</si>
  <si>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</si>
  <si>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</si>
  <si>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</si>
  <si>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</si>
  <si>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</si>
  <si>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</si>
  <si>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</si>
  <si>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</si>
  <si>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</si>
  <si>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</si>
  <si>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</si>
  <si>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</si>
  <si>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</si>
  <si>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</si>
  <si>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</si>
  <si>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</si>
  <si>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</si>
  <si>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</si>
  <si>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</si>
  <si>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</si>
  <si>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</si>
  <si>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</si>
  <si>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</si>
  <si>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</si>
  <si>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</si>
  <si>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</si>
  <si>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</si>
  <si>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</si>
  <si>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</si>
  <si>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</si>
  <si>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</si>
  <si>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</si>
  <si>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</si>
  <si>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</si>
  <si>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</si>
  <si>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</si>
  <si>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</si>
  <si>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</si>
  <si>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</si>
  <si>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</si>
  <si>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</si>
  <si>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</si>
  <si>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</si>
  <si>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</si>
  <si>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</si>
  <si>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</si>
  <si>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</si>
  <si>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</si>
  <si>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</si>
  <si>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</si>
  <si>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</si>
  <si>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</si>
  <si>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</si>
  <si>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</si>
  <si>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</si>
  <si>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</si>
  <si>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</si>
  <si>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</si>
  <si>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</si>
  <si>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</si>
  <si>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</si>
  <si>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</si>
  <si>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</si>
  <si>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</si>
  <si>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</si>
  <si>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</si>
  <si>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</si>
  <si>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</si>
  <si>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</si>
  <si>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</si>
  <si>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</si>
  <si>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</si>
  <si>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</si>
  <si>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</si>
  <si>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</si>
  <si>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</si>
  <si>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</si>
  <si>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</si>
  <si>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</si>
  <si>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</si>
  <si>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</si>
  <si>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</si>
  <si>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</si>
  <si>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</si>
  <si>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</si>
  <si>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</si>
  <si>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</si>
  <si>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</si>
  <si>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</si>
  <si>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</si>
  <si>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</si>
  <si>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</si>
  <si>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</si>
  <si>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</si>
  <si>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</si>
  <si>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</si>
  <si>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</si>
  <si>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</si>
  <si>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</si>
  <si>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</si>
  <si>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</si>
  <si>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</si>
  <si>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</si>
  <si>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</si>
  <si>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</si>
  <si>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</si>
  <si>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</si>
  <si>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</si>
  <si>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</si>
  <si>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</si>
  <si>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</si>
  <si>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</si>
  <si>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</si>
  <si>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</si>
  <si>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</si>
  <si>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</si>
  <si>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</si>
  <si>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</si>
  <si>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</si>
  <si>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</si>
  <si>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</si>
  <si>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</si>
  <si>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</si>
  <si>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</si>
  <si>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</si>
  <si>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</si>
  <si>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</si>
  <si>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</si>
  <si>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</si>
  <si>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</si>
  <si>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</si>
  <si>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</si>
  <si>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</si>
  <si>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</si>
  <si>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</si>
  <si>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</si>
  <si>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</si>
  <si>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</si>
  <si>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</si>
  <si>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</si>
  <si>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</si>
  <si>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</si>
  <si>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</si>
  <si>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</si>
  <si>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</si>
  <si>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</si>
  <si>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</si>
  <si>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</si>
  <si>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</si>
  <si>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</si>
  <si>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</si>
  <si>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</si>
  <si>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</si>
  <si>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</si>
  <si>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</si>
  <si>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</si>
  <si>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</si>
  <si>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</si>
  <si>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</si>
  <si>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</si>
  <si>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</si>
  <si>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</si>
  <si>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</si>
  <si>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</si>
  <si>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</si>
  <si>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</si>
  <si>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</si>
  <si>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</si>
  <si>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</si>
  <si>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</si>
  <si>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</si>
  <si>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</si>
  <si>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</si>
  <si>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</si>
  <si>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</si>
  <si>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</si>
  <si>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</si>
  <si>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</si>
  <si>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</si>
  <si>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</si>
  <si>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</si>
  <si>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</si>
  <si>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</si>
  <si>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</si>
  <si>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</si>
  <si>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</si>
  <si>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</si>
  <si>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</si>
  <si>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</si>
  <si>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</si>
  <si>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</si>
  <si>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</si>
  <si>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</si>
  <si>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</si>
  <si>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</si>
  <si>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</si>
  <si>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</si>
  <si>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</si>
  <si>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</si>
  <si>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</si>
  <si>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</si>
  <si>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</si>
  <si>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</si>
  <si>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</si>
  <si>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</si>
  <si>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</si>
  <si>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</si>
  <si>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</si>
  <si>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</si>
  <si>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</si>
  <si>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</si>
  <si>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</si>
  <si>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</si>
  <si>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</si>
  <si>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</si>
  <si>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</si>
  <si>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</si>
  <si>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</si>
  <si>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</si>
  <si>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</si>
  <si>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</si>
  <si>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</si>
  <si>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</si>
  <si>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</si>
  <si>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</si>
  <si>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</si>
  <si>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</si>
  <si>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</si>
  <si>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</si>
  <si>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</si>
  <si>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</si>
  <si>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</si>
  <si>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</si>
  <si>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</si>
  <si>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</si>
  <si>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</si>
  <si>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</si>
  <si>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</si>
  <si>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</si>
  <si>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</si>
  <si>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</si>
  <si>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</si>
  <si>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</si>
  <si>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</si>
  <si>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</si>
  <si>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</si>
  <si>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</si>
  <si>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</si>
  <si>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</si>
  <si>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</si>
  <si>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</si>
  <si>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</si>
  <si>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</si>
  <si>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</si>
  <si>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</si>
  <si>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</si>
  <si>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</si>
  <si>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</si>
  <si>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</si>
  <si>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</si>
  <si>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</si>
  <si>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</si>
  <si>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</si>
  <si>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</si>
  <si>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</si>
  <si>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</si>
  <si>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</si>
  <si>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</si>
  <si>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</si>
  <si>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</si>
  <si>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</si>
  <si>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</si>
  <si>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</si>
  <si>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</si>
  <si>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</si>
  <si>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</si>
  <si>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</si>
  <si>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</si>
  <si>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</si>
  <si>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</si>
  <si>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</si>
  <si>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</si>
  <si>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</si>
  <si>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</si>
  <si>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</si>
  <si>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</si>
  <si>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</si>
  <si>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</si>
  <si>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</si>
  <si>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</si>
  <si>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</si>
  <si>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</si>
  <si>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</si>
  <si>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</si>
  <si>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</si>
  <si>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</si>
  <si>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</si>
  <si>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</si>
  <si>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</si>
  <si>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</si>
  <si>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</si>
  <si>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</si>
  <si>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</si>
  <si>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</si>
  <si>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</si>
  <si>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</si>
  <si>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</si>
  <si>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</si>
  <si>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</si>
  <si>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</si>
  <si>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</si>
  <si>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</si>
  <si>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</si>
  <si>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</si>
  <si>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</si>
  <si>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</si>
  <si>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</si>
  <si>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</si>
  <si>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</si>
  <si>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</si>
  <si>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</si>
  <si>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</si>
  <si>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</si>
  <si>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</si>
  <si>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</si>
  <si>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</si>
  <si>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</si>
  <si>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</si>
  <si>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</si>
  <si>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</si>
  <si>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</si>
  <si>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</si>
  <si>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</si>
  <si>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</si>
  <si>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</si>
  <si>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</si>
  <si>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</si>
  <si>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</si>
  <si>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</si>
  <si>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</si>
  <si>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</si>
  <si>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</si>
  <si>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</si>
  <si>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</si>
  <si>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</si>
  <si>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</si>
  <si>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</si>
  <si>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</si>
  <si>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</si>
  <si>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</si>
  <si>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</si>
  <si>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</si>
  <si>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</si>
  <si>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</si>
  <si>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</si>
  <si>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</si>
  <si>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</si>
  <si>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</si>
  <si>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</si>
  <si>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</si>
  <si>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</si>
  <si>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</si>
  <si>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</si>
  <si>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</si>
  <si>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</si>
  <si>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</si>
  <si>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</si>
  <si>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</si>
  <si>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</si>
  <si>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</si>
  <si>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</si>
  <si>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</si>
  <si>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</si>
  <si>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</si>
  <si>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</si>
  <si>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</si>
  <si>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</si>
  <si>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</si>
  <si>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</si>
  <si>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</si>
  <si>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</si>
  <si>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</si>
  <si>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</si>
  <si>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</si>
  <si>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</si>
  <si>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</si>
  <si>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</si>
  <si>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</si>
  <si>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</si>
  <si>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</si>
  <si>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</si>
  <si>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</si>
  <si>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</si>
  <si>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</si>
  <si>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</si>
  <si>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</si>
  <si>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</si>
  <si>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</si>
  <si>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</si>
  <si>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</si>
  <si>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</si>
  <si>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</si>
  <si>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</si>
  <si>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</si>
  <si>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</si>
  <si>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</si>
  <si>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</si>
  <si>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</si>
  <si>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</si>
  <si>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</si>
  <si>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</si>
  <si>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</si>
  <si>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</si>
  <si>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</si>
  <si>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</si>
  <si>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</si>
  <si>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</si>
  <si>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</si>
  <si>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</si>
  <si>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</si>
  <si>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</si>
  <si>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</si>
  <si>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</si>
  <si>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</si>
  <si>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</si>
  <si>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</si>
  <si>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</si>
  <si>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</si>
  <si>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</si>
  <si>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</si>
  <si>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</si>
  <si>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</si>
  <si>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</si>
  <si>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</si>
  <si>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</si>
  <si>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</si>
  <si>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</si>
  <si>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</si>
  <si>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</si>
  <si>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</si>
  <si>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</si>
  <si>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</si>
  <si>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</si>
  <si>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</si>
  <si>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</si>
  <si>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</si>
  <si>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</si>
  <si>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</si>
  <si>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</si>
  <si>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</si>
  <si>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</si>
  <si>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</si>
  <si>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</si>
  <si>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</si>
  <si>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</si>
  <si>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</si>
  <si>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</si>
  <si>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</si>
  <si>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</si>
  <si>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</si>
  <si>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</si>
  <si>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</si>
  <si>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</si>
  <si>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</si>
  <si>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</si>
  <si>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</si>
  <si>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</si>
  <si>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</si>
  <si>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</si>
  <si>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</si>
  <si>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</si>
  <si>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</si>
  <si>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</si>
  <si>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</si>
  <si>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</si>
  <si>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</si>
  <si>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</si>
  <si>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</si>
  <si>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</si>
  <si>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</si>
  <si>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</si>
  <si>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</si>
  <si>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</si>
  <si>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</si>
  <si>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</si>
  <si>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</si>
  <si>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</si>
  <si>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</si>
  <si>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</si>
  <si>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</si>
  <si>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</si>
  <si>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</si>
  <si>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</si>
  <si>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</si>
  <si>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</si>
  <si>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</si>
  <si>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</si>
  <si>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</si>
  <si>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</si>
  <si>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</si>
  <si>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</si>
  <si>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</si>
  <si>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</si>
  <si>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</si>
  <si>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</si>
  <si>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</si>
  <si>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</si>
  <si>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</si>
  <si>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</si>
  <si>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</si>
  <si>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</si>
  <si>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</si>
  <si>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</si>
  <si>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</si>
  <si>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</si>
  <si>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</si>
  <si>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</si>
  <si>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</si>
  <si>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</si>
  <si>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</si>
  <si>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</si>
  <si>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</si>
  <si>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</si>
  <si>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</si>
  <si>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</si>
  <si>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</si>
  <si>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</si>
  <si>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</si>
  <si>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</si>
  <si>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</si>
  <si>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</si>
  <si>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</si>
  <si>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</si>
  <si>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</si>
  <si>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</si>
  <si>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</si>
  <si>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</si>
  <si>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</si>
  <si>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</si>
  <si>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</si>
  <si>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</si>
  <si>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</si>
  <si>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</si>
  <si>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</si>
  <si>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</si>
  <si>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</si>
  <si>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</si>
  <si>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</si>
  <si>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</si>
  <si>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</si>
  <si>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</si>
  <si>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</si>
  <si>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</si>
  <si>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</si>
  <si>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</si>
  <si>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</si>
  <si>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</si>
  <si>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</si>
  <si>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</si>
  <si>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</si>
  <si>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</si>
  <si>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</si>
  <si>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</si>
  <si>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</si>
  <si>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</si>
  <si>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</si>
  <si>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</si>
  <si>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</si>
  <si>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</si>
  <si>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</si>
  <si>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</si>
  <si>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</si>
  <si>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</si>
  <si>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</si>
  <si>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</si>
  <si>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</si>
  <si>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</si>
  <si>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</si>
  <si>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</si>
  <si>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</si>
  <si>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</si>
  <si>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</si>
  <si>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</si>
  <si>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</si>
  <si>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</si>
  <si>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</si>
  <si>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</si>
  <si>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</si>
  <si>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</si>
  <si>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</si>
  <si>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</si>
  <si>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</si>
  <si>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</si>
  <si>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</si>
  <si>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</si>
  <si>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</si>
  <si>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</si>
  <si>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</si>
  <si>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</si>
  <si>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</si>
  <si>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</si>
  <si>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</si>
  <si>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</si>
  <si>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</si>
  <si>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</si>
  <si>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</si>
  <si>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</si>
  <si>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</si>
  <si>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</si>
  <si>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</si>
  <si>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</si>
  <si>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</si>
  <si>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</si>
  <si>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</si>
  <si>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</si>
  <si>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</si>
  <si>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</si>
  <si>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</si>
  <si>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</si>
  <si>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</si>
  <si>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</si>
  <si>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</si>
  <si>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</si>
  <si>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</si>
  <si>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</si>
  <si>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</si>
  <si>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</si>
  <si>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</si>
  <si>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</si>
  <si>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</si>
  <si>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</si>
  <si>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</si>
  <si>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</si>
  <si>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</si>
  <si>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</si>
  <si>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</si>
  <si>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</si>
  <si>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</si>
  <si>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</si>
  <si>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</si>
  <si>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</si>
  <si>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</si>
  <si>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</si>
  <si>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</si>
  <si>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</si>
  <si>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</si>
  <si>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</si>
  <si>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</si>
  <si>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</si>
  <si>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</si>
  <si>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</si>
  <si>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</si>
  <si>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</si>
  <si>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</si>
  <si>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</si>
  <si>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</si>
  <si>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</si>
  <si>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</si>
  <si>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</si>
  <si>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</si>
  <si>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</si>
  <si>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</si>
  <si>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</si>
  <si>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</si>
  <si>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</si>
  <si>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</si>
  <si>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</si>
  <si>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</si>
  <si>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</si>
  <si>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</si>
  <si>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</si>
  <si>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</si>
  <si>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</si>
  <si>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</si>
  <si>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</si>
  <si>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</si>
  <si>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</si>
  <si>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</si>
  <si>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</si>
  <si>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</si>
  <si>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</si>
  <si>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</si>
  <si>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</si>
  <si>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</si>
  <si>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</si>
  <si>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</si>
  <si>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</si>
  <si>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</si>
  <si>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</si>
  <si>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</si>
  <si>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</si>
  <si>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</si>
  <si>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</si>
  <si>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</si>
  <si>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</si>
  <si>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</si>
  <si>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</si>
  <si>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</si>
  <si>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</si>
  <si>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</si>
  <si>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</si>
  <si>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</si>
  <si>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</si>
  <si>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</si>
  <si>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</si>
  <si>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</si>
  <si>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</si>
  <si>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</si>
  <si>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</si>
  <si>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</si>
  <si>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</si>
  <si>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</si>
  <si>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</si>
  <si>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</si>
  <si>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</si>
  <si>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</si>
  <si>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</si>
  <si>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</si>
  <si>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</si>
  <si>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</si>
  <si>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</si>
  <si>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</si>
  <si>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</si>
  <si>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</si>
  <si>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</si>
  <si>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</si>
  <si>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</si>
  <si>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</si>
  <si>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</si>
  <si>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</si>
  <si>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</si>
  <si>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</si>
  <si>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</si>
  <si>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</si>
  <si>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</si>
  <si>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</si>
  <si>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</si>
  <si>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</si>
  <si>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</si>
  <si>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</si>
  <si>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</si>
  <si>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</si>
  <si>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</si>
  <si>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</si>
  <si>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</si>
  <si>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</si>
  <si>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</si>
  <si>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</si>
  <si>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</si>
  <si>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</si>
  <si>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</si>
  <si>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</si>
  <si>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</si>
  <si>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</si>
  <si>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</si>
  <si>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</si>
  <si>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</si>
  <si>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</si>
  <si>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</si>
  <si>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</si>
  <si>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</si>
  <si>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</si>
  <si>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</si>
  <si>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</si>
  <si>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</si>
  <si>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</si>
  <si>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</si>
  <si>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</si>
  <si>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</si>
  <si>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</si>
  <si>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</si>
  <si>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</si>
  <si>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</si>
  <si>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</si>
  <si>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</si>
  <si>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</si>
  <si>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</si>
  <si>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</si>
  <si>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</si>
  <si>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</si>
  <si>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</si>
  <si>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</si>
  <si>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</si>
  <si>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</si>
  <si>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</si>
  <si>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</si>
  <si>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</si>
  <si>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</si>
  <si>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</si>
  <si>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</si>
  <si>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</si>
  <si>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</si>
  <si>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</si>
  <si>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</si>
  <si>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</si>
  <si>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</si>
  <si>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</si>
  <si>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</si>
  <si>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</si>
  <si>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</si>
  <si>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</si>
  <si>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</si>
  <si>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</si>
  <si>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</si>
  <si>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</si>
  <si>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</si>
  <si>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</si>
  <si>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</si>
  <si>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</si>
  <si>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</si>
  <si>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</si>
  <si>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</si>
  <si>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</si>
  <si>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</si>
  <si>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</si>
  <si>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</si>
  <si>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</si>
  <si>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</si>
  <si>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</si>
  <si>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</si>
  <si>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</si>
  <si>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</si>
  <si>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</si>
  <si>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</si>
  <si>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</si>
  <si>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</si>
  <si>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</si>
  <si>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</si>
  <si>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</si>
  <si>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</si>
  <si>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</si>
  <si>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</si>
  <si>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</si>
  <si>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</si>
  <si>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</si>
  <si>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</si>
  <si>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</si>
  <si>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</si>
  <si>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</si>
  <si>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</si>
  <si>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</si>
  <si>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</si>
  <si>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</si>
  <si>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</si>
  <si>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</si>
  <si>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</si>
  <si>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</si>
  <si>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</si>
  <si>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</si>
  <si>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</si>
  <si>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</si>
  <si>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</si>
  <si>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</si>
  <si>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</si>
  <si>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</si>
  <si>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</si>
  <si>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</si>
  <si>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</si>
  <si>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</si>
  <si>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</si>
  <si>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</si>
  <si>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</si>
  <si>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</si>
  <si>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</si>
  <si>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</si>
  <si>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</si>
  <si>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</si>
  <si>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</si>
  <si>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</si>
  <si>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</si>
  <si>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</si>
  <si>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</si>
  <si>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</si>
  <si>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</si>
  <si>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</si>
  <si>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</si>
  <si>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</si>
  <si>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</si>
  <si>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</si>
  <si>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</si>
  <si>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</si>
  <si>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</si>
  <si>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</si>
  <si>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</si>
  <si>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</si>
  <si>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</si>
  <si>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</si>
  <si>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</si>
  <si>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</si>
  <si>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</si>
  <si>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</si>
  <si>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</si>
  <si>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</si>
  <si>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</si>
  <si>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</si>
  <si>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</si>
  <si>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</si>
  <si>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</si>
  <si>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</si>
  <si>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</si>
  <si>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</si>
  <si>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</si>
  <si>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</si>
  <si>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</si>
  <si>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</si>
  <si>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</si>
  <si>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</si>
  <si>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</si>
  <si>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</si>
  <si>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</si>
  <si>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</si>
  <si>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</si>
  <si>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</si>
  <si>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</si>
  <si>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</si>
  <si>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</si>
  <si>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</si>
  <si>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</si>
  <si>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</si>
  <si>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</si>
  <si>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</si>
  <si>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</si>
  <si>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</si>
  <si>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</si>
  <si>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</si>
  <si>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</si>
  <si>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</si>
  <si>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</si>
  <si>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</si>
  <si>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</si>
  <si>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</si>
  <si>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</si>
  <si>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</si>
  <si>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</si>
  <si>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</si>
  <si>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</si>
  <si>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</si>
  <si>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</si>
  <si>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</si>
  <si>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</si>
  <si>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</si>
  <si>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</si>
  <si>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</si>
  <si>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</si>
  <si>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</si>
  <si>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</si>
  <si>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</si>
  <si>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</si>
  <si>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</si>
  <si>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</si>
  <si>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</si>
  <si>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</si>
  <si>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</si>
  <si>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</si>
  <si>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</si>
  <si>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</si>
  <si>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</si>
  <si>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</si>
  <si>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</si>
  <si>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</si>
  <si>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</si>
  <si>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</si>
  <si>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</si>
  <si>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</si>
  <si>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</si>
  <si>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</si>
  <si>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</si>
  <si>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</si>
  <si>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</si>
  <si>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</si>
  <si>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</si>
  <si>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</si>
  <si>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</si>
  <si>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</si>
  <si>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</si>
  <si>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</si>
  <si>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</si>
  <si>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</si>
  <si>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</si>
  <si>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</si>
  <si>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</si>
  <si>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</si>
  <si>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</si>
  <si>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</si>
  <si>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</si>
  <si>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</si>
  <si>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</si>
  <si>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</si>
  <si>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</si>
  <si>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</si>
  <si>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</si>
  <si>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</si>
  <si>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</si>
  <si>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</si>
  <si>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</si>
  <si>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</si>
  <si>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</si>
  <si>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</si>
  <si>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</si>
  <si>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</si>
  <si>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</si>
  <si>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</si>
  <si>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</si>
  <si>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</si>
  <si>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</si>
  <si>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</si>
  <si>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</si>
  <si>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</si>
  <si>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</si>
  <si>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</si>
  <si>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</si>
  <si>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</si>
  <si>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</si>
  <si>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</si>
  <si>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</si>
  <si>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</si>
  <si>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</si>
  <si>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</si>
  <si>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</si>
  <si>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</si>
  <si>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</si>
  <si>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</si>
  <si>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</si>
  <si>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</si>
  <si>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</si>
  <si>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</si>
  <si>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</si>
  <si>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</si>
  <si>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</si>
  <si>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</si>
  <si>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</si>
  <si>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</si>
  <si>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</si>
  <si>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</si>
  <si>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</si>
  <si>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</si>
  <si>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</si>
  <si>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</si>
  <si>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</si>
  <si>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</si>
  <si>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</si>
  <si>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</si>
  <si>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</si>
  <si>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</si>
  <si>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</si>
  <si>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</si>
  <si>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</si>
  <si>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</si>
  <si>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</si>
  <si>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</si>
  <si>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</si>
  <si>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</si>
  <si>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</si>
  <si>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</si>
  <si>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</si>
  <si>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</si>
  <si>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</si>
  <si>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</si>
  <si>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</si>
  <si>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</si>
  <si>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</si>
  <si>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</si>
  <si>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</si>
  <si>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</si>
  <si>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</si>
  <si>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</si>
  <si>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</si>
  <si>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</si>
  <si>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</si>
  <si>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</si>
  <si>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</si>
  <si>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</si>
  <si>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</si>
  <si>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</si>
  <si>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</si>
  <si>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</si>
  <si>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</si>
  <si>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</si>
  <si>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</si>
  <si>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</si>
  <si>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</si>
  <si>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</si>
  <si>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</si>
  <si>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</si>
  <si>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</si>
  <si>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</si>
  <si>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</si>
  <si>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</si>
  <si>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</si>
  <si>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</si>
  <si>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</si>
  <si>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</si>
  <si>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</si>
  <si>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</si>
  <si>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</si>
  <si>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</si>
  <si>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</si>
  <si>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</si>
  <si>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</si>
  <si>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</si>
  <si>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</si>
  <si>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</si>
  <si>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</si>
  <si>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</si>
  <si>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</si>
  <si>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</si>
  <si>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</si>
  <si>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</si>
  <si>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</si>
  <si>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</si>
  <si>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</si>
  <si>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</si>
  <si>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</si>
  <si>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</si>
  <si>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</si>
  <si>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</si>
  <si>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</si>
  <si>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</si>
  <si>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</si>
  <si>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</si>
  <si>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</si>
  <si>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</si>
  <si>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</si>
  <si>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</si>
  <si>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</si>
  <si>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</si>
  <si>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</si>
  <si>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</si>
  <si>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</si>
  <si>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</si>
  <si>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</si>
  <si>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</si>
  <si>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</si>
  <si>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</si>
  <si>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</si>
  <si>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</si>
  <si>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</si>
  <si>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</si>
  <si>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</si>
  <si>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</si>
  <si>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</si>
  <si>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</si>
  <si>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</si>
  <si>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</si>
  <si>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</si>
  <si>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</si>
  <si>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</si>
  <si>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</si>
  <si>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</si>
  <si>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</si>
  <si>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</si>
  <si>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</si>
  <si>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</si>
  <si>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</si>
  <si>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</si>
  <si>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</si>
  <si>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</si>
  <si>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</si>
  <si>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</si>
  <si>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</si>
  <si>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</si>
  <si>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</si>
  <si>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</si>
  <si>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</si>
  <si>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</si>
  <si>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</si>
  <si>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</si>
  <si>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</si>
  <si>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</si>
  <si>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</si>
  <si>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</si>
  <si>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</si>
  <si>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</si>
  <si>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</si>
  <si>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</si>
  <si>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</si>
  <si>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</si>
  <si>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</si>
  <si>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</si>
  <si>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</si>
  <si>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</si>
  <si>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</si>
  <si>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</si>
  <si>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</si>
  <si>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</si>
  <si>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</si>
  <si>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</si>
  <si>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</si>
  <si>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</si>
  <si>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</si>
  <si>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</si>
  <si>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</si>
  <si>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</si>
  <si>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</si>
  <si>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</si>
  <si>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</si>
  <si>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</si>
  <si>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</si>
  <si>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</si>
  <si>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</si>
  <si>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</si>
  <si>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</si>
  <si>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</si>
  <si>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</si>
  <si>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</si>
  <si>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</si>
  <si>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</si>
  <si>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</si>
  <si>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</si>
  <si>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</si>
  <si>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</si>
  <si>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</si>
  <si>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</si>
  <si>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</si>
  <si>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</si>
  <si>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</si>
  <si>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</si>
  <si>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</si>
  <si>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</si>
  <si>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</si>
  <si>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</si>
  <si>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</si>
  <si>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</si>
  <si>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</si>
  <si>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</si>
  <si>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</si>
  <si>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</si>
  <si>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</si>
  <si>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</si>
  <si>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</si>
  <si>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</si>
  <si>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</si>
  <si>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</si>
  <si>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</si>
  <si>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</si>
  <si>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</si>
  <si>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</si>
  <si>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</si>
  <si>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</si>
  <si>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</si>
  <si>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</si>
  <si>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</si>
  <si>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</si>
  <si>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</si>
  <si>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</si>
  <si>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</si>
  <si>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</si>
  <si>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</si>
  <si>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</si>
  <si>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</si>
  <si>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</si>
  <si>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</si>
  <si>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</si>
  <si>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</si>
  <si>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</si>
  <si>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</si>
  <si>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</si>
  <si>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</si>
  <si>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</si>
  <si>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</si>
  <si>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</si>
  <si>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</si>
  <si>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</si>
  <si>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</si>
  <si>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</si>
  <si>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</si>
  <si>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</si>
  <si>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</si>
  <si>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</si>
  <si>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</si>
  <si>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</si>
  <si>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</si>
  <si>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</si>
  <si>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</si>
  <si>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</si>
  <si>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</si>
  <si>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</si>
  <si>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</si>
  <si>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</si>
  <si>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</si>
  <si>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</si>
  <si>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</si>
  <si>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</si>
  <si>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</si>
  <si>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</si>
  <si>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</si>
  <si>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</si>
  <si>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</si>
  <si>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</si>
  <si>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</si>
  <si>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</si>
  <si>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</si>
  <si>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</si>
  <si>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</si>
  <si>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</si>
  <si>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</si>
  <si>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</si>
  <si>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</si>
  <si>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</si>
  <si>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</si>
  <si>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</si>
  <si>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</si>
  <si>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</si>
  <si>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</si>
  <si>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</si>
  <si>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</si>
  <si>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</si>
  <si>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</si>
  <si>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</si>
  <si>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</si>
  <si>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</si>
  <si>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</si>
  <si>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</si>
  <si>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</si>
  <si>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</si>
  <si>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</si>
  <si>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</si>
  <si>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</si>
  <si>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</si>
  <si>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</si>
  <si>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</si>
  <si>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</si>
  <si>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</si>
  <si>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</si>
  <si>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</si>
  <si>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</si>
  <si>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</si>
  <si>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</si>
  <si>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</si>
  <si>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</si>
  <si>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</si>
  <si>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</si>
  <si>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</si>
  <si>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</si>
  <si>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</si>
  <si>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</si>
  <si>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</si>
  <si>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</si>
  <si>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</si>
  <si>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</si>
  <si>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</si>
  <si>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</si>
  <si>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</si>
  <si>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</si>
  <si>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</si>
  <si>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</si>
  <si>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</si>
  <si>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</si>
  <si>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</si>
  <si>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</si>
  <si>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</si>
  <si>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</si>
  <si>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</si>
  <si>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</si>
  <si>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</si>
  <si>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</si>
  <si>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</si>
  <si>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</si>
  <si>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</si>
  <si>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</si>
  <si>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</si>
  <si>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</si>
  <si>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</si>
  <si>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</si>
  <si>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</si>
  <si>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</si>
  <si>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</si>
  <si>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</si>
  <si>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</si>
  <si>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</si>
  <si>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</si>
  <si>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</si>
  <si>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</si>
  <si>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</si>
  <si>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</si>
  <si>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</si>
  <si>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</si>
  <si>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</si>
  <si>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</si>
  <si>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</si>
  <si>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</si>
  <si>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</si>
  <si>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</si>
  <si>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</si>
  <si>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</si>
  <si>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</si>
  <si>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</si>
  <si>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</si>
  <si>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</si>
  <si>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</si>
  <si>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</si>
  <si>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</si>
  <si>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</si>
  <si>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</si>
  <si>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</si>
  <si>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</si>
  <si>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</si>
  <si>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</si>
  <si>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</si>
  <si>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</si>
  <si>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</si>
  <si>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</si>
  <si>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</si>
  <si>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</si>
  <si>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</si>
  <si>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</si>
  <si>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</si>
  <si>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</si>
  <si>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</si>
  <si>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</si>
  <si>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</si>
  <si>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</si>
  <si>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</si>
  <si>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</si>
  <si>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</si>
  <si>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</si>
  <si>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</si>
  <si>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</si>
  <si>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</si>
  <si>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</si>
  <si>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</si>
  <si>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</si>
  <si>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</si>
  <si>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</si>
  <si>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</si>
  <si>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</si>
  <si>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</si>
  <si>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</si>
  <si>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</si>
  <si>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</si>
  <si>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</si>
  <si>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</si>
  <si>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</si>
  <si>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</si>
  <si>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</si>
  <si>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</si>
  <si>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</si>
  <si>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</si>
  <si>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</si>
  <si>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</si>
  <si>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</si>
  <si>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</si>
  <si>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</si>
  <si>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</si>
  <si>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</si>
  <si>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</si>
  <si>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</si>
  <si>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</si>
  <si>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</si>
  <si>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</si>
  <si>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</si>
  <si>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</si>
  <si>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</si>
  <si>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</si>
  <si>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</si>
  <si>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</si>
  <si>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</si>
  <si>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</si>
  <si>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</si>
  <si>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</si>
  <si>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</si>
  <si>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</si>
  <si>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</si>
  <si>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</si>
  <si>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</si>
  <si>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</si>
  <si>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</si>
  <si>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</si>
  <si>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</si>
  <si>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</si>
  <si>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</si>
  <si>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</si>
  <si>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</si>
  <si>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</si>
  <si>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</si>
  <si>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</si>
  <si>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</si>
  <si>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</si>
  <si>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</si>
  <si>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</si>
  <si>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</si>
  <si>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</si>
  <si>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</si>
  <si>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</si>
  <si>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</si>
  <si>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</si>
  <si>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</si>
  <si>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</si>
  <si>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</si>
  <si>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</si>
  <si>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</si>
  <si>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</si>
  <si>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</si>
  <si>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</si>
  <si>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</si>
  <si>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</si>
  <si>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</si>
  <si>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</si>
  <si>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</si>
  <si>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</si>
  <si>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</si>
  <si>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</si>
  <si>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</si>
  <si>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</si>
  <si>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</si>
  <si>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</si>
  <si>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</si>
  <si>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</si>
  <si>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</si>
  <si>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</si>
  <si>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</si>
  <si>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</si>
  <si>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</si>
  <si>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</si>
  <si>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</si>
  <si>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</si>
  <si>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</si>
  <si>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</si>
  <si>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</si>
  <si>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</si>
  <si>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</si>
  <si>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</si>
  <si>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</si>
  <si>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</si>
  <si>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</si>
  <si>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</si>
  <si>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</si>
  <si>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</si>
  <si>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</si>
  <si>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</si>
  <si>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</si>
  <si>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</si>
  <si>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</si>
  <si>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</si>
  <si>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</si>
  <si>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</si>
  <si>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</si>
  <si>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</si>
  <si>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</si>
  <si>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</si>
  <si>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</si>
  <si>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</si>
  <si>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</si>
  <si>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</si>
  <si>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</si>
  <si>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</si>
  <si>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</si>
  <si>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</si>
  <si>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</si>
  <si>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</si>
  <si>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</si>
  <si>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</si>
  <si>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</si>
  <si>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</si>
  <si>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</si>
  <si>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</si>
  <si>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</si>
  <si>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</si>
  <si>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</si>
  <si>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</si>
  <si>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</si>
  <si>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</si>
  <si>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</si>
  <si>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</si>
  <si>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</si>
  <si>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</si>
  <si>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</si>
  <si>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</si>
  <si>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</si>
  <si>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</si>
  <si>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</si>
  <si>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</si>
  <si>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</si>
  <si>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</si>
  <si>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</si>
  <si>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</si>
  <si>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</si>
  <si>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</si>
  <si>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</si>
  <si>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</si>
  <si>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</si>
  <si>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</si>
  <si>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</si>
  <si>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</si>
  <si>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</si>
  <si>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</si>
  <si>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</si>
  <si>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</si>
  <si>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</si>
  <si>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</si>
  <si>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</si>
  <si>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</si>
  <si>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</si>
  <si>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</si>
  <si>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</si>
  <si>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</si>
  <si>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</si>
  <si>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</si>
  <si>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</si>
  <si>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</si>
  <si>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</si>
  <si>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</si>
  <si>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</si>
  <si>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</si>
  <si>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</si>
  <si>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</si>
  <si>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</si>
  <si>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</si>
  <si>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</si>
  <si>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</si>
  <si>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</si>
  <si>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</si>
  <si>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</si>
  <si>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</si>
  <si>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</si>
  <si>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</si>
  <si>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</si>
  <si>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</si>
  <si>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</si>
  <si>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</si>
  <si>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</si>
  <si>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</si>
  <si>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</si>
  <si>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</si>
  <si>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</si>
  <si>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</si>
  <si>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</si>
  <si>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</si>
  <si>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</si>
  <si>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</si>
  <si>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</si>
  <si>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</si>
  <si>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</si>
  <si>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</si>
  <si>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</si>
  <si>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</si>
  <si>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</si>
  <si>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</si>
  <si>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</si>
  <si>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</si>
  <si>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</si>
  <si>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</si>
  <si>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</si>
  <si>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</si>
  <si>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</si>
  <si>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</si>
  <si>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</si>
  <si>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</si>
  <si>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</si>
  <si>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</si>
  <si>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</si>
  <si>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</si>
  <si>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</si>
  <si>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</si>
  <si>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</si>
  <si>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</si>
  <si>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</si>
  <si>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</si>
  <si>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</si>
  <si>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</si>
  <si>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</si>
  <si>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</si>
  <si>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</si>
  <si>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</si>
  <si>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</si>
  <si>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</si>
  <si>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</si>
  <si>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</si>
  <si>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</si>
  <si>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</si>
  <si>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</si>
  <si>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</si>
  <si>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</si>
  <si>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</si>
  <si>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</si>
  <si>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</si>
  <si>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</si>
  <si>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</si>
  <si>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</si>
  <si>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</si>
  <si>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</si>
  <si>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</si>
  <si>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</si>
  <si>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</si>
  <si>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</si>
  <si>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</si>
  <si>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</si>
  <si>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</si>
  <si>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</si>
  <si>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</si>
  <si>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</si>
  <si>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</si>
  <si>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</si>
  <si>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</si>
  <si>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</si>
  <si>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</si>
  <si>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</si>
  <si>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</si>
  <si>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</si>
  <si>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</si>
  <si>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</si>
  <si>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</si>
  <si>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</si>
  <si>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</si>
  <si>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</si>
  <si>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</si>
  <si>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</si>
  <si>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</si>
  <si>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</si>
  <si>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</si>
  <si>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</si>
  <si>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</si>
  <si>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</si>
  <si>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</si>
  <si>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</si>
  <si>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</si>
  <si>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</si>
  <si>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</si>
  <si>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</si>
  <si>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</si>
  <si>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</si>
  <si>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</si>
  <si>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</si>
  <si>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</si>
  <si>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</si>
  <si>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</si>
  <si>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</si>
  <si>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</si>
  <si>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</si>
  <si>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</si>
  <si>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</si>
  <si>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</si>
  <si>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</si>
  <si>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</si>
  <si>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</si>
  <si>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</si>
  <si>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</si>
  <si>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</si>
  <si>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</si>
  <si>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</si>
  <si>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</si>
  <si>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</si>
  <si>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</si>
  <si>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</si>
  <si>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</si>
  <si>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</si>
  <si>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</si>
  <si>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</si>
  <si>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</si>
  <si>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</si>
  <si>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</si>
  <si>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</si>
  <si>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</si>
  <si>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</si>
  <si>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</si>
  <si>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</si>
  <si>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</si>
  <si>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</si>
  <si>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</si>
  <si>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</si>
  <si>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</si>
  <si>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</si>
  <si>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</si>
  <si>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</si>
  <si>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</si>
  <si>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</si>
  <si>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</si>
  <si>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</si>
  <si>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</si>
  <si>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</si>
  <si>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</si>
  <si>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</si>
  <si>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</si>
  <si>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</si>
  <si>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</si>
  <si>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</si>
  <si>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</si>
  <si>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</si>
  <si>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</si>
  <si>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</si>
  <si>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</si>
  <si>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</si>
  <si>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</si>
  <si>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</si>
  <si>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</si>
  <si>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</si>
  <si>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</si>
  <si>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</si>
  <si>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</si>
  <si>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</si>
  <si>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</si>
  <si>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</si>
  <si>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</si>
  <si>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</si>
  <si>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</si>
  <si>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</si>
  <si>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</si>
  <si>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</si>
  <si>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</si>
  <si>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</si>
  <si>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</si>
  <si>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</si>
  <si>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</si>
  <si>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</si>
  <si>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</si>
  <si>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</si>
  <si>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</si>
  <si>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</si>
  <si>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</si>
  <si>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</si>
  <si>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</si>
  <si>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</si>
  <si>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</si>
  <si>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</si>
  <si>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</si>
  <si>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</si>
  <si>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</si>
  <si>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</si>
  <si>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</si>
  <si>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</si>
  <si>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</si>
  <si>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</si>
  <si>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</si>
  <si>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</si>
  <si>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</si>
  <si>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</si>
  <si>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</si>
  <si>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</si>
  <si>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</si>
  <si>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</si>
  <si>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</si>
  <si>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</si>
  <si>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</si>
  <si>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</si>
  <si>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</si>
  <si>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</si>
  <si>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</si>
  <si>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</si>
  <si>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</si>
  <si>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</si>
  <si>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</si>
  <si>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</si>
  <si>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</si>
  <si>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</si>
  <si>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</si>
  <si>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</si>
  <si>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</si>
  <si>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</si>
  <si>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</si>
  <si>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</si>
  <si>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</si>
  <si>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</si>
  <si>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</si>
  <si>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</si>
  <si>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</si>
  <si>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</si>
  <si>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</si>
  <si>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</si>
  <si>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</si>
  <si>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</si>
  <si>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</si>
  <si>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</si>
  <si>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</si>
  <si>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</si>
  <si>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</si>
  <si>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</si>
  <si>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</si>
  <si>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</si>
  <si>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</si>
  <si>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</si>
  <si>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</si>
  <si>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</si>
  <si>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</si>
  <si>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</si>
  <si>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</si>
  <si>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</si>
  <si>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</si>
  <si>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</si>
  <si>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</si>
  <si>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</si>
  <si>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</si>
  <si>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</si>
  <si>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</si>
  <si>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</si>
  <si>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</si>
  <si>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</si>
  <si>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</si>
  <si>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</si>
  <si>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</si>
  <si>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</si>
  <si>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</si>
  <si>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</si>
  <si>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</si>
  <si>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</si>
  <si>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</si>
  <si>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</si>
  <si>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</si>
  <si>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</si>
  <si>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</si>
  <si>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</si>
  <si>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</si>
  <si>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</si>
  <si>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</si>
  <si>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</si>
  <si>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</si>
  <si>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</si>
  <si>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</si>
  <si>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</si>
  <si>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</si>
  <si>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</si>
  <si>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</si>
  <si>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</si>
  <si>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</si>
  <si>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</si>
  <si>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</si>
  <si>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</si>
  <si>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</si>
  <si>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</si>
  <si>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</si>
  <si>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</si>
  <si>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</si>
  <si>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</si>
  <si>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</si>
  <si>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</si>
  <si>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</si>
  <si>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</si>
  <si>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</si>
  <si>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</si>
  <si>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</si>
  <si>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</si>
  <si>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</si>
  <si>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</si>
  <si>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</si>
  <si>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</si>
  <si>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</si>
  <si>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</si>
  <si>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</si>
  <si>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</si>
  <si>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</si>
  <si>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</si>
  <si>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</si>
  <si>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</si>
  <si>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</si>
  <si>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</si>
  <si>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</si>
  <si>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</si>
  <si>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</si>
  <si>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</si>
  <si>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</si>
  <si>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</si>
  <si>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</si>
  <si>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</si>
  <si>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</si>
  <si>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</si>
  <si>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</si>
  <si>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</si>
  <si>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</si>
  <si>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</si>
  <si>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</si>
  <si>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</si>
  <si>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</si>
  <si>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</si>
  <si>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</si>
  <si>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</si>
  <si>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</si>
  <si>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</si>
  <si>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</si>
  <si>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</si>
  <si>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</si>
  <si>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</si>
  <si>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</si>
  <si>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</si>
  <si>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</si>
  <si>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</si>
  <si>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</si>
  <si>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</si>
  <si>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</si>
  <si>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</si>
  <si>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</si>
  <si>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</si>
  <si>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</si>
  <si>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</si>
  <si>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</si>
  <si>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</si>
  <si>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</si>
  <si>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</si>
  <si>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</si>
  <si>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</si>
  <si>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</si>
  <si>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</si>
  <si>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</si>
  <si>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</si>
  <si>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</si>
  <si>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</si>
  <si>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</si>
  <si>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</si>
  <si>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</si>
  <si>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</si>
  <si>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</si>
  <si>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</si>
  <si>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</si>
  <si>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</si>
  <si>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</si>
  <si>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</si>
  <si>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</si>
  <si>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</si>
  <si>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</si>
  <si>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</si>
  <si>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</si>
  <si>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</si>
  <si>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</si>
  <si>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</si>
  <si>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</si>
  <si>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</si>
  <si>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</si>
  <si>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</si>
  <si>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</si>
  <si>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</si>
  <si>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</si>
  <si>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</si>
  <si>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</si>
  <si>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</si>
  <si>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</si>
  <si>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</si>
  <si>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</si>
  <si>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</si>
  <si>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</si>
  <si>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</si>
  <si>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</si>
  <si>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</si>
  <si>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</si>
  <si>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</si>
  <si>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</si>
  <si>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</si>
  <si>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</si>
  <si>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</si>
  <si>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</si>
  <si>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</si>
  <si>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</si>
  <si>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</si>
  <si>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</si>
  <si>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</si>
  <si>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</si>
  <si>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</si>
  <si>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</si>
  <si>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</si>
  <si>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</si>
  <si>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</si>
  <si>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</si>
  <si>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</si>
  <si>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</si>
  <si>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</si>
  <si>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</si>
  <si>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</si>
  <si>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</si>
  <si>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</si>
  <si>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</si>
  <si>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</si>
  <si>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</si>
  <si>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</si>
  <si>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</si>
  <si>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</si>
  <si>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</si>
  <si>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</si>
  <si>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</si>
  <si>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</si>
  <si>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</si>
  <si>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</si>
  <si>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</si>
  <si>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</si>
  <si>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</si>
  <si>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</si>
  <si>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</si>
  <si>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</si>
  <si>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</si>
  <si>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</si>
  <si>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</si>
  <si>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</si>
  <si>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</si>
  <si>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</si>
  <si>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</si>
  <si>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</si>
  <si>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</si>
  <si>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</si>
  <si>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</si>
  <si>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</si>
  <si>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</si>
  <si>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</si>
  <si>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</si>
  <si>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</si>
  <si>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</si>
  <si>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</si>
  <si>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</si>
  <si>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</si>
  <si>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</si>
  <si>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</si>
  <si>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</si>
  <si>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</si>
  <si>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</si>
  <si>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</si>
  <si>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</si>
  <si>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</si>
  <si>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</si>
  <si>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</si>
  <si>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</si>
  <si>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</si>
  <si>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</si>
  <si>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</si>
  <si>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</si>
  <si>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</si>
  <si>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</si>
  <si>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</si>
  <si>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</si>
  <si>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</si>
  <si>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</si>
  <si>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</si>
  <si>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</si>
  <si>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</si>
  <si>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</si>
  <si>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</si>
  <si>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</si>
  <si>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</si>
  <si>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</si>
  <si>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</si>
  <si>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</si>
  <si>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</si>
  <si>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</si>
  <si>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</si>
  <si>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</si>
  <si>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</si>
  <si>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</si>
  <si>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</si>
  <si>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</si>
  <si>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</si>
  <si>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</si>
  <si>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</si>
  <si>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</si>
  <si>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</si>
  <si>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</si>
  <si>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</si>
  <si>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</si>
  <si>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</si>
  <si>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</si>
  <si>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</si>
  <si>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</si>
  <si>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</si>
  <si>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</si>
  <si>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</si>
  <si>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</si>
  <si>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</si>
  <si>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</si>
  <si>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</si>
  <si>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</si>
  <si>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</si>
  <si>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</si>
  <si>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</si>
  <si>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</si>
  <si>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</si>
  <si>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</si>
  <si>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</si>
  <si>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</si>
  <si>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</si>
  <si>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</si>
  <si>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</si>
  <si>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</si>
  <si>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</si>
  <si>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</si>
  <si>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</si>
  <si>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</si>
  <si>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</si>
  <si>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</si>
  <si>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</si>
  <si>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</si>
  <si>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</si>
  <si>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</si>
  <si>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</si>
  <si>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</si>
  <si>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</si>
  <si>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</si>
  <si>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</si>
  <si>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</si>
  <si>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</si>
  <si>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</si>
  <si>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</si>
  <si>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</si>
  <si>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</si>
  <si>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</si>
  <si>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</si>
  <si>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</si>
  <si>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</si>
  <si>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</si>
  <si>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</si>
  <si>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</si>
  <si>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</si>
  <si>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</si>
  <si>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</si>
  <si>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</si>
  <si>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</si>
  <si>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</si>
  <si>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</si>
  <si>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</si>
  <si>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</si>
  <si>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</si>
  <si>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</si>
  <si>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</si>
  <si>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</si>
  <si>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</si>
  <si>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</si>
  <si>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</si>
  <si>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</si>
  <si>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</si>
  <si>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</si>
  <si>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</si>
  <si>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</si>
  <si>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</si>
  <si>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</si>
  <si>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</si>
  <si>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</si>
  <si>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</si>
  <si>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</si>
  <si>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</si>
  <si>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</si>
  <si>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</si>
  <si>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</si>
  <si>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</si>
  <si>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</si>
  <si>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</si>
  <si>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</si>
  <si>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</si>
  <si>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</si>
  <si>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</si>
  <si>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</si>
  <si>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</si>
  <si>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</si>
  <si>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</si>
  <si>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</si>
  <si>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</si>
  <si>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</si>
  <si>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</si>
  <si>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</si>
  <si>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</si>
  <si>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</si>
  <si>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</si>
  <si>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</si>
  <si>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</si>
  <si>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</si>
  <si>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</si>
  <si>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</si>
  <si>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</si>
  <si>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</si>
  <si>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</si>
  <si>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</si>
  <si>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</si>
  <si>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</si>
  <si>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</si>
  <si>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</si>
  <si>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</si>
  <si>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</si>
  <si>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</si>
  <si>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</si>
  <si>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</si>
  <si>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</si>
  <si>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</si>
  <si>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</si>
  <si>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</si>
  <si>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</si>
  <si>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</si>
  <si>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</si>
  <si>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</si>
  <si>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</si>
  <si>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</si>
  <si>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</si>
  <si>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</si>
  <si>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</si>
  <si>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</si>
  <si>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</si>
  <si>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</si>
  <si>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</si>
  <si>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</si>
  <si>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</si>
  <si>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</si>
  <si>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</si>
  <si>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</si>
  <si>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</si>
  <si>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</si>
  <si>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</si>
  <si>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</si>
  <si>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</si>
  <si>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</si>
  <si>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</si>
  <si>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</si>
  <si>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</si>
  <si>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</si>
  <si>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</si>
  <si>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</si>
  <si>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</si>
  <si>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</si>
  <si>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</si>
  <si>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</si>
  <si>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</si>
  <si>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</si>
  <si>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</si>
  <si>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</si>
  <si>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</si>
  <si>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</si>
  <si>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</si>
  <si>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</si>
  <si>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</si>
  <si>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</si>
  <si>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</si>
  <si>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</si>
  <si>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</si>
  <si>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</si>
  <si>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</si>
  <si>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</si>
  <si>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</si>
  <si>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</si>
  <si>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</si>
  <si>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</si>
  <si>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</si>
  <si>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</si>
  <si>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</si>
  <si>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</si>
  <si>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</si>
  <si>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</si>
  <si>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</si>
  <si>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</si>
  <si>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</si>
  <si>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</si>
  <si>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</si>
  <si>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</si>
  <si>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</si>
  <si>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</si>
  <si>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</si>
  <si>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</si>
  <si>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</si>
  <si>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</si>
  <si>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</si>
  <si>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</si>
  <si>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</si>
  <si>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</si>
  <si>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</si>
  <si>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</si>
  <si>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</si>
  <si>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</si>
  <si>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</si>
  <si>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</si>
  <si>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</si>
  <si>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</si>
  <si>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</si>
  <si>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</si>
  <si>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</si>
  <si>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</si>
  <si>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</si>
  <si>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</si>
  <si>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</si>
  <si>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</si>
  <si>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</si>
  <si>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</si>
  <si>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</si>
  <si>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</si>
  <si>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</si>
  <si>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</si>
  <si>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</si>
  <si>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</si>
  <si>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</si>
  <si>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</si>
  <si>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</si>
  <si>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</si>
  <si>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</si>
  <si>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</si>
  <si>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</si>
  <si>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</si>
  <si>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</si>
  <si>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</si>
  <si>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</si>
  <si>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</si>
  <si>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</si>
  <si>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</si>
  <si>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</si>
  <si>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</si>
  <si>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</si>
  <si>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</si>
  <si>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</si>
  <si>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</si>
  <si>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</si>
  <si>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</si>
  <si>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</si>
  <si>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</si>
  <si>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</si>
  <si>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</si>
  <si>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</si>
  <si>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</si>
  <si>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</si>
  <si>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</si>
  <si>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</si>
  <si>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</si>
  <si>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</si>
  <si>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</si>
  <si>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</si>
  <si>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</si>
  <si>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</si>
  <si>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</si>
  <si>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</si>
  <si>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</si>
  <si>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</si>
  <si>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</si>
  <si>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</si>
  <si>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</si>
  <si>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</si>
  <si>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</si>
  <si>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</si>
  <si>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</si>
  <si>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</si>
  <si>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</si>
  <si>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</si>
  <si>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</si>
  <si>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</si>
  <si>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</si>
  <si>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</si>
  <si>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</si>
  <si>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</si>
  <si>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</si>
  <si>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</si>
  <si>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</si>
  <si>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</si>
  <si>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</si>
  <si>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</si>
  <si>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</si>
  <si>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</si>
  <si>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</si>
  <si>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</si>
  <si>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</si>
  <si>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</si>
  <si>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</si>
  <si>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</si>
  <si>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</si>
  <si>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</si>
  <si>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</si>
  <si>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</si>
  <si>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</si>
  <si>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</si>
  <si>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</si>
  <si>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</si>
  <si>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</si>
  <si>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</si>
  <si>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</si>
  <si>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</si>
  <si>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</si>
  <si>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</si>
  <si>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</si>
  <si>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</si>
  <si>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</si>
  <si>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</si>
  <si>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</si>
  <si>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</si>
  <si>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</si>
  <si>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</si>
  <si>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</si>
  <si>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</si>
  <si>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</si>
  <si>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</si>
  <si>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</si>
  <si>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</si>
  <si>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</si>
  <si>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</si>
  <si>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</si>
  <si>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</si>
  <si>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</si>
  <si>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</si>
  <si>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</si>
  <si>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</si>
  <si>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</si>
  <si>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</si>
  <si>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</si>
  <si>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</si>
  <si>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</si>
  <si>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</si>
  <si>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</si>
  <si>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</si>
  <si>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</si>
  <si>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</si>
  <si>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</si>
  <si>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</si>
  <si>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</si>
  <si>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</si>
  <si>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</si>
  <si>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</si>
  <si>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</si>
  <si>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</si>
  <si>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</si>
  <si>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</si>
  <si>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</si>
  <si>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</si>
  <si>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</si>
  <si>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</si>
  <si>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</si>
  <si>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</si>
  <si>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</si>
  <si>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</si>
  <si>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</si>
  <si>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</si>
  <si>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</si>
  <si>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</si>
  <si>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</si>
  <si>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</si>
  <si>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</si>
  <si>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</si>
  <si>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</si>
  <si>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</si>
  <si>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</si>
  <si>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</si>
  <si>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</si>
  <si>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</si>
  <si>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</si>
  <si>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</si>
  <si>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</si>
  <si>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</si>
  <si>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</si>
  <si>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</si>
  <si>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</si>
  <si>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</si>
  <si>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</si>
  <si>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</si>
  <si>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</si>
  <si>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</si>
  <si>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</si>
  <si>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</si>
  <si>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</si>
  <si>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</si>
  <si>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</si>
  <si>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</si>
  <si>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</si>
  <si>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</si>
  <si>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</si>
  <si>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</si>
  <si>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</si>
  <si>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</si>
  <si>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</si>
  <si>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</si>
  <si>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</si>
  <si>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</si>
  <si>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</si>
  <si>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</si>
  <si>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</si>
  <si>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</si>
  <si>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</si>
  <si>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</si>
  <si>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</si>
  <si>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</si>
  <si>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</si>
  <si>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</si>
  <si>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</si>
  <si>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</si>
  <si>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</si>
  <si>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</si>
  <si>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</si>
  <si>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</si>
  <si>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</si>
  <si>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</si>
  <si>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</si>
  <si>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</si>
  <si>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</si>
  <si>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</si>
  <si>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</si>
  <si>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</si>
  <si>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</si>
  <si>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</si>
  <si>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</si>
  <si>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</si>
  <si>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</si>
  <si>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</si>
  <si>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</si>
  <si>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</si>
  <si>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</si>
  <si>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</si>
  <si>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</si>
  <si>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</si>
  <si>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</si>
  <si>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</si>
  <si>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</si>
  <si>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</si>
  <si>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</si>
  <si>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</si>
  <si>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</si>
  <si>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</si>
  <si>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</si>
  <si>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</si>
  <si>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</si>
  <si>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</si>
  <si>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</si>
  <si>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</si>
  <si>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</si>
  <si>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</si>
  <si>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</si>
  <si>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</si>
  <si>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</si>
  <si>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</si>
  <si>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</si>
  <si>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</si>
  <si>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</si>
  <si>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</si>
  <si>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</si>
  <si>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</si>
  <si>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</si>
  <si>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</si>
  <si>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</si>
  <si>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</si>
  <si>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</si>
  <si>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</si>
  <si>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</si>
  <si>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</si>
  <si>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</si>
  <si>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</si>
  <si>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</si>
  <si>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</si>
  <si>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</si>
  <si>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</si>
  <si>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</si>
  <si>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</si>
  <si>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</si>
  <si>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</si>
  <si>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</si>
  <si>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</si>
  <si>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</si>
  <si>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</si>
  <si>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</si>
  <si>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</si>
  <si>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</si>
  <si>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</si>
  <si>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</si>
  <si>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</si>
  <si>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</si>
  <si>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</si>
  <si>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</si>
  <si>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</si>
  <si>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</si>
  <si>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</si>
  <si>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</si>
  <si>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</si>
  <si>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</si>
  <si>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</si>
  <si>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</si>
  <si>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</si>
  <si>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</si>
  <si>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</si>
  <si>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</si>
  <si>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</si>
  <si>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</si>
  <si>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</si>
  <si>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</si>
  <si>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</si>
  <si>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</si>
  <si>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</si>
  <si>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</si>
  <si>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</si>
  <si>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</si>
  <si>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</si>
  <si>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</si>
  <si>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</si>
  <si>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</si>
  <si>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</si>
  <si>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</si>
  <si>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</si>
  <si>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</si>
  <si>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</si>
  <si>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</si>
  <si>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</si>
  <si>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</si>
  <si>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</si>
  <si>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</si>
  <si>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</si>
  <si>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</si>
  <si>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</si>
  <si>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</si>
  <si>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</si>
  <si>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</si>
  <si>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</si>
  <si>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</si>
  <si>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</si>
  <si>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</si>
  <si>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</si>
  <si>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</si>
  <si>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</si>
  <si>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</si>
  <si>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</si>
  <si>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</si>
  <si>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</si>
  <si>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</si>
  <si>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</si>
  <si>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</si>
  <si>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</si>
  <si>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</si>
  <si>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</si>
  <si>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</si>
  <si>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</si>
  <si>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</si>
  <si>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</si>
  <si>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</si>
  <si>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</si>
  <si>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</si>
  <si>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</si>
  <si>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</si>
  <si>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</si>
  <si>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</si>
  <si>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</si>
  <si>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</si>
  <si>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</si>
  <si>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</si>
  <si>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</si>
  <si>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</si>
  <si>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</si>
  <si>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</si>
  <si>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</si>
  <si>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</si>
  <si>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</si>
  <si>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</si>
  <si>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</si>
  <si>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</si>
  <si>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</si>
  <si>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</si>
  <si>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</si>
  <si>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</si>
  <si>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</si>
  <si>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</si>
  <si>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</si>
  <si>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</si>
  <si>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</si>
  <si>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</si>
  <si>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</si>
  <si>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</si>
  <si>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</si>
  <si>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</si>
  <si>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</si>
  <si>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</si>
  <si>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</si>
  <si>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</si>
  <si>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</si>
  <si>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</si>
  <si>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</si>
  <si>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</si>
  <si>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</si>
  <si>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</si>
  <si>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</si>
  <si>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</si>
  <si>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</si>
  <si>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</si>
  <si>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</si>
  <si>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</si>
  <si>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</si>
  <si>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</si>
  <si>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</si>
  <si>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</si>
  <si>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</si>
  <si>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</si>
  <si>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</si>
  <si>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</si>
  <si>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</si>
  <si>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</si>
  <si>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</si>
  <si>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</si>
  <si>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</si>
  <si>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</si>
  <si>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</si>
  <si>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</si>
  <si>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</si>
  <si>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</si>
  <si>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</si>
  <si>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</si>
  <si>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</si>
  <si>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</si>
  <si>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</si>
  <si>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</si>
  <si>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</si>
  <si>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</si>
  <si>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</si>
  <si>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</si>
  <si>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</si>
  <si>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</si>
  <si>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</si>
  <si>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</si>
  <si>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</si>
  <si>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</si>
  <si>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</si>
  <si>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</si>
  <si>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</si>
  <si>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</si>
  <si>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</si>
  <si>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</si>
  <si>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</si>
  <si>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</si>
  <si>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</si>
  <si>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</si>
  <si>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</si>
  <si>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</si>
  <si>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</si>
  <si>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</si>
  <si>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</si>
  <si>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</si>
  <si>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</si>
  <si>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</si>
  <si>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</si>
  <si>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</si>
  <si>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</si>
  <si>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</si>
  <si>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</si>
  <si>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</si>
  <si>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</si>
  <si>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</si>
  <si>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</si>
  <si>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</si>
  <si>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</si>
  <si>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</si>
  <si>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</si>
  <si>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</si>
  <si>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</si>
  <si>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</si>
  <si>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</si>
  <si>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</si>
  <si>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</si>
  <si>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</si>
  <si>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</si>
  <si>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</si>
  <si>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</si>
  <si>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</si>
  <si>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</si>
  <si>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</si>
  <si>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</si>
  <si>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</si>
  <si>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</si>
  <si>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</si>
  <si>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</si>
  <si>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</si>
  <si>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</si>
  <si>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</si>
  <si>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</si>
  <si>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</si>
  <si>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</si>
  <si>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</si>
  <si>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</si>
  <si>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</si>
  <si>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</si>
  <si>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</si>
  <si>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</si>
  <si>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</si>
  <si>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</si>
  <si>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</si>
  <si>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</si>
  <si>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</si>
  <si>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</si>
  <si>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</si>
  <si>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</si>
  <si>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</si>
  <si>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</si>
  <si>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</si>
  <si>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</si>
  <si>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</si>
  <si>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</si>
  <si>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</si>
  <si>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</si>
  <si>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</si>
  <si>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</si>
  <si>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</si>
  <si>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</si>
  <si>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</si>
  <si>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</si>
  <si>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</si>
  <si>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</si>
  <si>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</si>
  <si>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</si>
  <si>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</si>
  <si>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</si>
  <si>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</si>
  <si>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</si>
  <si>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</si>
  <si>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</si>
  <si>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</si>
  <si>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</si>
  <si>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</si>
  <si>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</si>
  <si>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</si>
  <si>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</si>
  <si>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</si>
  <si>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</si>
  <si>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</si>
  <si>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</si>
  <si>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</si>
  <si>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</si>
  <si>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</si>
  <si>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</si>
  <si>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</si>
  <si>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</si>
  <si>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</si>
  <si>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</si>
  <si>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</si>
  <si>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</si>
  <si>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</si>
  <si>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</si>
  <si>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</si>
  <si>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</si>
  <si>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</si>
  <si>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</si>
  <si>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</si>
  <si>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</si>
  <si>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</si>
  <si>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</si>
  <si>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</si>
  <si>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</si>
  <si>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</si>
  <si>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</si>
  <si>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</si>
  <si>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</si>
  <si>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</si>
  <si>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</si>
  <si>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</si>
  <si>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</si>
  <si>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</si>
  <si>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</si>
  <si>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</si>
  <si>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</si>
  <si>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</si>
  <si>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</si>
  <si>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</si>
  <si>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</si>
  <si>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</si>
  <si>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</si>
  <si>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</si>
  <si>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</si>
  <si>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</si>
  <si>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</si>
  <si>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</si>
  <si>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</si>
  <si>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</si>
  <si>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</si>
  <si>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</si>
  <si>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</si>
  <si>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</si>
  <si>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</si>
  <si>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</si>
  <si>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</si>
  <si>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</si>
  <si>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</si>
  <si>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</si>
  <si>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</si>
  <si>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</si>
  <si>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</si>
  <si>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</si>
  <si>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</si>
  <si>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</si>
  <si>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</si>
  <si>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</si>
  <si>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</si>
  <si>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</si>
  <si>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</si>
  <si>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</si>
  <si>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</si>
  <si>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</si>
  <si>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</si>
  <si>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</si>
  <si>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</si>
  <si>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</si>
  <si>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</si>
  <si>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</si>
  <si>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</si>
  <si>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</si>
  <si>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</si>
  <si>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</si>
  <si>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</si>
  <si>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</si>
  <si>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</si>
  <si>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</si>
  <si>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</si>
  <si>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</si>
  <si>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</si>
  <si>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</si>
  <si>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</si>
  <si>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</si>
  <si>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</si>
  <si>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</si>
  <si>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</si>
  <si>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</si>
  <si>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</si>
  <si>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</si>
  <si>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</si>
  <si>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</si>
  <si>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</si>
  <si>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</si>
  <si>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</si>
  <si>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</si>
  <si>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</si>
  <si>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</si>
  <si>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</si>
  <si>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</si>
  <si>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</si>
  <si>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</si>
  <si>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</si>
  <si>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</si>
  <si>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</si>
  <si>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</si>
  <si>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</si>
  <si>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</si>
  <si>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</si>
  <si>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</si>
  <si>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</si>
  <si>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</si>
  <si>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</si>
  <si>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</si>
  <si>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</si>
  <si>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</si>
  <si>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</si>
  <si>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</si>
  <si>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</si>
  <si>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</si>
  <si>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</si>
  <si>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</si>
  <si>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</si>
  <si>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</si>
  <si>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</si>
  <si>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</si>
  <si>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</si>
  <si>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</si>
  <si>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</si>
  <si>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</si>
  <si>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</si>
  <si>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</si>
  <si>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</si>
  <si>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</si>
  <si>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</si>
  <si>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</si>
  <si>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</si>
  <si>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</si>
  <si>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</si>
  <si>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</si>
  <si>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</si>
  <si>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</si>
  <si>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</si>
  <si>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</si>
  <si>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</si>
  <si>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</si>
  <si>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</si>
  <si>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</si>
  <si>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</si>
  <si>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</si>
  <si>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</si>
  <si>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</si>
  <si>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</si>
  <si>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</si>
  <si>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</si>
  <si>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</si>
  <si>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</si>
  <si>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</si>
  <si>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</si>
  <si>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</si>
  <si>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</si>
  <si>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</si>
  <si>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</si>
  <si>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</si>
  <si>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</si>
  <si>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</si>
  <si>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</si>
  <si>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</si>
  <si>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</si>
  <si>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</si>
  <si>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</si>
  <si>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</si>
  <si>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</si>
  <si>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</si>
  <si>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</si>
  <si>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</si>
  <si>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</si>
  <si>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</si>
  <si>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</si>
  <si>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</si>
  <si>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</si>
  <si>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</si>
  <si>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</si>
  <si>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</si>
  <si>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</si>
  <si>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</si>
  <si>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</si>
  <si>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</si>
  <si>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</si>
  <si>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</si>
  <si>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</si>
  <si>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</si>
  <si>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</si>
  <si>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</si>
  <si>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</si>
  <si>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</si>
  <si>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</si>
  <si>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</si>
  <si>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</si>
  <si>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</si>
  <si>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</si>
  <si>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</si>
  <si>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</si>
  <si>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</si>
  <si>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</si>
  <si>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</si>
  <si>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</si>
  <si>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</si>
  <si>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</si>
  <si>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</si>
  <si>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</si>
  <si>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</si>
  <si>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</si>
  <si>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</si>
  <si>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</si>
  <si>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</si>
  <si>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</si>
  <si>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</si>
  <si>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</si>
  <si>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</si>
  <si>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</si>
  <si>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</si>
  <si>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</si>
  <si>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</si>
  <si>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</si>
  <si>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</si>
  <si>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</si>
  <si>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</si>
  <si>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</si>
  <si>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</si>
  <si>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</si>
  <si>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</si>
  <si>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</si>
  <si>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</si>
  <si>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</si>
  <si>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</si>
  <si>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</si>
  <si>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</si>
  <si>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</si>
  <si>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</si>
  <si>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</si>
  <si>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</si>
  <si>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</si>
  <si>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</si>
  <si>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</si>
  <si>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</si>
  <si>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</si>
  <si>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</si>
  <si>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</si>
  <si>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</si>
  <si>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</si>
  <si>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</si>
  <si>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</si>
  <si>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</si>
  <si>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</si>
  <si>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</si>
  <si>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</si>
  <si>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</si>
  <si>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</si>
  <si>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</si>
  <si>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</si>
  <si>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</si>
  <si>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</si>
  <si>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</si>
  <si>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</si>
  <si>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</si>
  <si>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</si>
  <si>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</si>
  <si>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</si>
  <si>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</si>
  <si>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</si>
  <si>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</si>
  <si>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</si>
  <si>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</si>
  <si>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</si>
  <si>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</si>
  <si>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</si>
  <si>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</si>
  <si>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</si>
  <si>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</si>
  <si>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</si>
  <si>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</si>
  <si>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</si>
  <si>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</si>
  <si>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</si>
  <si>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</si>
  <si>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</si>
  <si>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</si>
  <si>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</si>
  <si>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</si>
  <si>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</si>
  <si>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</si>
  <si>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</si>
  <si>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</si>
  <si>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</si>
  <si>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</si>
  <si>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</si>
  <si>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</si>
  <si>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</si>
  <si>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</si>
  <si>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</si>
  <si>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</si>
  <si>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</si>
  <si>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</si>
  <si>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</si>
  <si>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</si>
  <si>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</si>
  <si>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</si>
  <si>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</si>
  <si>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</si>
  <si>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</si>
  <si>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</si>
  <si>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</si>
  <si>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</si>
  <si>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</si>
  <si>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</si>
  <si>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</si>
  <si>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</si>
  <si>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</si>
  <si>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</si>
  <si>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</si>
  <si>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</si>
  <si>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</si>
  <si>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</si>
  <si>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</si>
  <si>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</si>
  <si>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</si>
  <si>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</si>
  <si>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</si>
  <si>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</si>
  <si>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</si>
  <si>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</si>
  <si>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</si>
  <si>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</si>
  <si>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</si>
  <si>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</si>
  <si>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</si>
  <si>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</si>
  <si>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</si>
  <si>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</si>
  <si>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</si>
  <si>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</si>
  <si>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</si>
  <si>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</si>
  <si>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</si>
  <si>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</si>
  <si>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</si>
  <si>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</si>
  <si>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</si>
  <si>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</si>
  <si>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</si>
  <si>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</si>
  <si>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</si>
  <si>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</si>
  <si>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</si>
  <si>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</si>
  <si>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</si>
  <si>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</si>
  <si>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</si>
  <si>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</si>
  <si>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</si>
  <si>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</si>
  <si>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</si>
  <si>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</si>
  <si>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</si>
  <si>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</si>
  <si>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</si>
  <si>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</si>
  <si>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</si>
  <si>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</si>
  <si>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</si>
  <si>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</si>
  <si>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</si>
  <si>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</si>
  <si>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</si>
  <si>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</si>
  <si>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</si>
  <si>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</si>
  <si>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</si>
  <si>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</si>
  <si>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</si>
  <si>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</si>
  <si>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</si>
  <si>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</si>
  <si>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</si>
  <si>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</si>
  <si>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</si>
  <si>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</si>
  <si>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</si>
  <si>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</si>
  <si>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</si>
  <si>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</si>
  <si>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</si>
  <si>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</si>
  <si>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</si>
  <si>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</si>
  <si>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</si>
  <si>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</si>
  <si>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</si>
  <si>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</si>
  <si>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</si>
  <si>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</si>
  <si>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</si>
  <si>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</si>
  <si>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</si>
  <si>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</si>
  <si>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</si>
  <si>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</si>
  <si>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</si>
  <si>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</si>
  <si>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</si>
  <si>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</si>
  <si>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</si>
  <si>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</si>
  <si>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</si>
  <si>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</si>
  <si>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</si>
  <si>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</si>
  <si>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</si>
  <si>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</si>
  <si>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</si>
  <si>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</si>
  <si>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</si>
  <si>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</si>
  <si>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</si>
  <si>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</si>
  <si>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</si>
  <si>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</si>
  <si>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</si>
  <si>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</si>
  <si>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</si>
  <si>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</si>
  <si>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</si>
  <si>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</si>
  <si>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</si>
  <si>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</si>
  <si>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</si>
  <si>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</si>
  <si>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</si>
  <si>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</si>
  <si>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</si>
  <si>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</si>
  <si>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</si>
  <si>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</si>
  <si>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</si>
  <si>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</si>
  <si>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</si>
  <si>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</si>
  <si>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</si>
  <si>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</si>
  <si>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</si>
  <si>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</si>
  <si>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</si>
  <si>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</si>
  <si>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</si>
  <si>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</si>
  <si>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</si>
  <si>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</si>
  <si>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</si>
  <si>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</si>
  <si>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</si>
  <si>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</si>
  <si>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</si>
  <si>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</si>
  <si>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</si>
  <si>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</si>
  <si>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</si>
  <si>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</si>
  <si>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</si>
  <si>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</si>
  <si>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</si>
  <si>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</si>
  <si>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</si>
  <si>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</si>
  <si>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</si>
  <si>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</si>
  <si>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</si>
  <si>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</si>
  <si>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</si>
  <si>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</si>
  <si>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</si>
  <si>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</si>
  <si>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</si>
  <si>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</si>
  <si>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</si>
  <si>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</si>
  <si>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</si>
  <si>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</si>
  <si>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</si>
  <si>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</si>
  <si>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</si>
  <si>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</si>
  <si>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</si>
  <si>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</si>
  <si>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</si>
  <si>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</si>
  <si>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</si>
  <si>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</si>
  <si>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</si>
  <si>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</si>
  <si>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</si>
  <si>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</si>
  <si>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</si>
  <si>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</si>
  <si>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</si>
  <si>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</si>
  <si>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</si>
  <si>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</si>
  <si>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</si>
  <si>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</si>
  <si>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</si>
  <si>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</si>
  <si>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</si>
  <si>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</si>
  <si>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</si>
  <si>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</si>
  <si>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</si>
  <si>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</si>
  <si>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</si>
  <si>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</si>
  <si>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</si>
  <si>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</si>
  <si>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</si>
  <si>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</si>
  <si>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</si>
  <si>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</si>
  <si>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</si>
  <si>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</si>
  <si>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</si>
  <si>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</si>
  <si>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</si>
  <si>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</si>
  <si>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</si>
  <si>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</si>
  <si>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</si>
  <si>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</si>
  <si>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</si>
  <si>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</si>
  <si>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</si>
  <si>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</si>
  <si>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</si>
  <si>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</si>
  <si>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</si>
  <si>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</si>
  <si>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</si>
  <si>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</si>
  <si>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</si>
  <si>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</si>
  <si>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</si>
  <si>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</si>
  <si>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</si>
  <si>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</si>
  <si>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</si>
  <si>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</si>
  <si>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</si>
  <si>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</si>
  <si>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</si>
  <si>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</si>
  <si>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</si>
  <si>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</si>
  <si>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</si>
  <si>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</si>
  <si>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</si>
  <si>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</si>
  <si>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</si>
  <si>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</si>
  <si>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</si>
  <si>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</si>
  <si>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</si>
  <si>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</si>
  <si>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</si>
  <si>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</si>
  <si>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</si>
  <si>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</si>
  <si>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</si>
  <si>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</si>
  <si>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</si>
  <si>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</si>
  <si>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</si>
  <si>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</si>
  <si>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</si>
  <si>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</si>
  <si>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</si>
  <si>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</si>
  <si>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</si>
  <si>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</si>
  <si>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</si>
  <si>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</si>
  <si>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</si>
  <si>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</si>
  <si>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</si>
  <si>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</si>
  <si>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</si>
  <si>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</si>
  <si>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</si>
  <si>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</si>
  <si>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</si>
  <si>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</si>
  <si>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</si>
  <si>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</si>
  <si>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</si>
  <si>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</si>
  <si>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</si>
  <si>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</si>
  <si>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</si>
  <si>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</si>
  <si>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</si>
  <si>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</si>
  <si>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</si>
  <si>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</si>
  <si>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</si>
  <si>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</si>
  <si>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</si>
  <si>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</si>
  <si>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</si>
  <si>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</si>
  <si>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</si>
  <si>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</si>
  <si>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</si>
  <si>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</si>
  <si>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</si>
  <si>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</si>
  <si>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</si>
  <si>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</si>
  <si>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</si>
  <si>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</si>
  <si>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</si>
  <si>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</si>
  <si>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</si>
  <si>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</si>
  <si>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</si>
  <si>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</si>
  <si>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</si>
  <si>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</si>
  <si>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</si>
  <si>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</si>
  <si>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</si>
  <si>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</si>
  <si>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</si>
  <si>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</si>
  <si>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</si>
  <si>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</si>
  <si>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</si>
  <si>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</si>
  <si>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</si>
  <si>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</si>
  <si>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</si>
  <si>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</si>
  <si>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</si>
  <si>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</si>
  <si>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</si>
  <si>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</si>
  <si>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</si>
  <si>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</si>
  <si>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</si>
  <si>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</si>
  <si>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</si>
  <si>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</si>
  <si>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</si>
  <si>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</si>
  <si>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</si>
  <si>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</si>
  <si>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</si>
  <si>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</si>
  <si>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</si>
  <si>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</si>
  <si>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</si>
  <si>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</si>
  <si>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</si>
  <si>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</si>
  <si>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</si>
  <si>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</si>
  <si>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</si>
  <si>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</si>
  <si>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</si>
  <si>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</si>
  <si>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</si>
  <si>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</si>
  <si>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</si>
  <si>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</si>
  <si>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</si>
  <si>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</si>
  <si>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</si>
  <si>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</si>
  <si>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</si>
  <si>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</si>
  <si>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</si>
  <si>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</si>
  <si>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</si>
  <si>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</si>
  <si>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</si>
  <si>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</si>
  <si>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</si>
  <si>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</si>
  <si>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</si>
  <si>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</si>
  <si>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</si>
  <si>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</si>
  <si>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</si>
  <si>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</si>
  <si>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</si>
  <si>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</si>
  <si>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</si>
  <si>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</si>
  <si>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</si>
  <si>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</si>
  <si>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</si>
  <si>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</si>
  <si>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</si>
  <si>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</si>
  <si>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</si>
  <si>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</si>
  <si>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</si>
  <si>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</si>
  <si>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</si>
  <si>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</si>
  <si>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</si>
  <si>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</si>
  <si>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</si>
  <si>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</si>
  <si>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</si>
  <si>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</si>
  <si>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</si>
  <si>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</si>
  <si>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</si>
  <si>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</si>
  <si>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</si>
  <si>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</si>
  <si>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</si>
  <si>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</si>
  <si>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</si>
  <si>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</si>
  <si>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</si>
  <si>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</si>
  <si>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</si>
  <si>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</si>
  <si>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</si>
  <si>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</si>
  <si>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</si>
  <si>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</si>
  <si>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</si>
  <si>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</si>
  <si>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</si>
  <si>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</si>
  <si>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</si>
  <si>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</si>
  <si>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</si>
  <si>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</si>
  <si>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</si>
  <si>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</si>
  <si>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</si>
  <si>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</si>
  <si>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</si>
  <si>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</si>
  <si>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</si>
  <si>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</si>
  <si>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</si>
  <si>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</si>
  <si>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</si>
  <si>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</si>
  <si>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</si>
  <si>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</si>
  <si>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</si>
  <si>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</si>
  <si>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</si>
  <si>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</si>
  <si>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</si>
  <si>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</si>
  <si>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</si>
  <si>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</si>
  <si>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</si>
  <si>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</si>
  <si>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</si>
  <si>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</si>
  <si>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</si>
  <si>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</si>
  <si>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</si>
  <si>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</si>
  <si>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</si>
  <si>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</si>
  <si>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</si>
  <si>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</si>
  <si>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</si>
  <si>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</si>
  <si>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</si>
  <si>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</si>
  <si>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</si>
  <si>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</si>
  <si>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</si>
  <si>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</si>
  <si>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</si>
  <si>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</si>
  <si>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</si>
  <si>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</si>
  <si>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</si>
  <si>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</si>
  <si>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</si>
  <si>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</si>
  <si>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</si>
  <si>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</si>
  <si>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</si>
  <si>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</si>
  <si>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</si>
  <si>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</si>
  <si>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</si>
  <si>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</si>
  <si>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</si>
  <si>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</si>
  <si>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</si>
  <si>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</si>
  <si>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</si>
  <si>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</si>
  <si>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</si>
  <si>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</si>
  <si>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</si>
  <si>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</si>
  <si>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</si>
  <si>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</si>
  <si>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</si>
  <si>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</si>
  <si>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</si>
  <si>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</si>
  <si>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</si>
  <si>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</si>
  <si>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</si>
  <si>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</si>
  <si>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</si>
  <si>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</si>
  <si>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</si>
  <si>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</si>
  <si>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</si>
  <si>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</si>
  <si>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</si>
  <si>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</si>
  <si>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</si>
  <si>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</si>
  <si>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</si>
  <si>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</si>
  <si>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</si>
  <si>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</si>
  <si>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</si>
  <si>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</si>
  <si>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</si>
  <si>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</si>
  <si>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</si>
  <si>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</si>
  <si>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</si>
  <si>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</si>
  <si>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</si>
  <si>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</si>
  <si>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</si>
  <si>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</si>
  <si>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</si>
  <si>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</si>
  <si>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</si>
  <si>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</si>
  <si>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</si>
  <si>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</si>
  <si>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</si>
  <si>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</si>
  <si>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</si>
  <si>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</si>
  <si>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</si>
  <si>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</si>
  <si>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</si>
  <si>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</si>
  <si>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</si>
  <si>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</si>
  <si>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</si>
  <si>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</si>
  <si>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</si>
  <si>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</si>
  <si>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</si>
  <si>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</si>
  <si>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</si>
  <si>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</si>
  <si>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</si>
  <si>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</si>
  <si>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</si>
  <si>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</si>
  <si>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</si>
  <si>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</si>
  <si>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</si>
  <si>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</si>
  <si>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</si>
  <si>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</si>
  <si>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</si>
  <si>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</si>
  <si>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</si>
  <si>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</si>
  <si>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</si>
  <si>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</si>
  <si>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</si>
  <si>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</si>
  <si>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</si>
  <si>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</si>
  <si>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</si>
  <si>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</si>
  <si>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</si>
  <si>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</si>
  <si>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</si>
  <si>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</si>
  <si>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</si>
  <si>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</si>
  <si>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</si>
  <si>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</si>
  <si>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</si>
  <si>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</si>
  <si>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</si>
  <si>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</si>
  <si>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</si>
  <si>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</si>
  <si>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</si>
  <si>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</si>
  <si>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</si>
  <si>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</si>
  <si>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</si>
  <si>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</si>
  <si>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</si>
  <si>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</si>
  <si>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</si>
  <si>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</si>
  <si>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</si>
  <si>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</si>
  <si>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</si>
  <si>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</si>
  <si>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</si>
  <si>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</si>
  <si>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</si>
  <si>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</si>
  <si>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</si>
  <si>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</si>
  <si>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</si>
  <si>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</si>
  <si>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</si>
  <si>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</si>
  <si>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</si>
  <si>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</si>
  <si>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</si>
  <si>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</si>
  <si>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</si>
  <si>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</si>
  <si>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</si>
  <si>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</si>
  <si>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</si>
  <si>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</si>
  <si>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</si>
  <si>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</si>
  <si>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</si>
  <si>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</si>
  <si>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</si>
  <si>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</si>
  <si>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</si>
  <si>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</si>
  <si>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</si>
  <si>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</si>
  <si>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</si>
  <si>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</si>
  <si>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</si>
  <si>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</si>
  <si>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</si>
  <si>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</si>
  <si>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</si>
  <si>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</si>
  <si>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</si>
  <si>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</si>
  <si>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</si>
  <si>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</si>
  <si>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</si>
  <si>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</si>
  <si>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</si>
  <si>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</si>
  <si>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</si>
  <si>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</si>
  <si>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</si>
  <si>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</si>
  <si>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</si>
  <si>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</si>
  <si>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</si>
  <si>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</si>
  <si>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</si>
  <si>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</si>
  <si>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</si>
  <si>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</si>
  <si>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</si>
  <si>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</si>
  <si>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</si>
  <si>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</si>
  <si>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</si>
  <si>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</si>
  <si>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</si>
  <si>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</si>
  <si>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</si>
  <si>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</si>
  <si>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</si>
  <si>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</si>
  <si>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</si>
  <si>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</si>
  <si>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</si>
  <si>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</si>
  <si>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</si>
  <si>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</si>
  <si>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</si>
  <si>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</si>
  <si>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</si>
  <si>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</si>
  <si>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</si>
  <si>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</si>
  <si>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</si>
  <si>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</si>
  <si>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</si>
  <si>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</si>
  <si>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</si>
  <si>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</si>
  <si>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</si>
  <si>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</si>
  <si>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</si>
  <si>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</si>
  <si>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</si>
  <si>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</si>
  <si>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</si>
  <si>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</si>
  <si>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</si>
  <si>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</si>
  <si>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</si>
  <si>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</si>
  <si>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</si>
  <si>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</si>
  <si>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</si>
  <si>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</si>
  <si>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</si>
  <si>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</si>
  <si>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</si>
  <si>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</si>
  <si>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</si>
  <si>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</si>
  <si>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</si>
  <si>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</si>
  <si>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</si>
  <si>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</si>
  <si>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</si>
  <si>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</si>
  <si>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</si>
  <si>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</si>
  <si>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</si>
  <si>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</si>
  <si>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</si>
  <si>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</si>
  <si>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</si>
  <si>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</si>
  <si>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</si>
  <si>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</si>
  <si>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</si>
  <si>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</si>
  <si>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</si>
  <si>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</si>
  <si>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</si>
  <si>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</si>
  <si>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</si>
  <si>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</si>
  <si>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</si>
  <si>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</si>
  <si>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</si>
  <si>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</si>
  <si>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</si>
  <si>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</si>
  <si>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</si>
  <si>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</si>
  <si>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</si>
  <si>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</si>
  <si>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</si>
  <si>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</si>
  <si>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</si>
  <si>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</si>
  <si>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</si>
  <si>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</si>
  <si>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</si>
  <si>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</si>
  <si>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</si>
  <si>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</si>
  <si>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</si>
  <si>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</si>
  <si>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</si>
  <si>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</si>
  <si>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</si>
  <si>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</si>
  <si>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</si>
  <si>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</si>
  <si>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</si>
  <si>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</si>
  <si>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</si>
  <si>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</si>
  <si>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</si>
  <si>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</si>
  <si>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</si>
  <si>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</si>
  <si>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</si>
  <si>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</si>
  <si>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</si>
  <si>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</si>
  <si>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</si>
  <si>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</si>
  <si>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</si>
  <si>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</si>
  <si>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</si>
  <si>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</si>
  <si>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</si>
  <si>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</si>
  <si>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</si>
  <si>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</si>
  <si>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</si>
  <si>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</si>
  <si>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</si>
  <si>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</si>
  <si>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</si>
  <si>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</si>
  <si>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</si>
  <si>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</si>
  <si>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</si>
  <si>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</si>
  <si>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</si>
  <si>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</si>
  <si>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</si>
  <si>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</si>
  <si>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</si>
  <si>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</si>
  <si>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</si>
  <si>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</si>
  <si>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</si>
  <si>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</si>
  <si>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</si>
  <si>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</si>
  <si>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</si>
  <si>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</si>
  <si>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</si>
  <si>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</si>
  <si>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</si>
  <si>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</si>
  <si>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</si>
  <si>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</si>
  <si>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</si>
  <si>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</si>
  <si>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</si>
  <si>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</si>
  <si>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</si>
  <si>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</si>
  <si>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</si>
  <si>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</si>
  <si>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</si>
  <si>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</si>
  <si>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</si>
  <si>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</si>
  <si>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</si>
  <si>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</si>
  <si>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</si>
  <si>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</si>
  <si>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</si>
  <si>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</si>
  <si>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</si>
  <si>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</si>
  <si>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</si>
  <si>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</si>
  <si>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</si>
  <si>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</si>
  <si>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</si>
  <si>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</si>
  <si>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</si>
  <si>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</si>
  <si>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</si>
  <si>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</si>
  <si>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</si>
  <si>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</si>
  <si>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</si>
  <si>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</si>
  <si>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</si>
  <si>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</si>
  <si>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</si>
  <si>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</si>
  <si>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</si>
  <si>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</si>
  <si>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</si>
  <si>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</si>
  <si>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</si>
  <si>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</si>
  <si>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</si>
  <si>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</si>
  <si>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</si>
  <si>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</si>
  <si>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</si>
  <si>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</si>
  <si>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</si>
  <si>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</si>
  <si>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</si>
  <si>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</si>
  <si>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</si>
  <si>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</si>
  <si>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</si>
  <si>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</si>
  <si>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</si>
  <si>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</si>
  <si>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</si>
  <si>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</si>
  <si>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</si>
  <si>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</si>
  <si>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</si>
  <si>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</si>
  <si>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</si>
  <si>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</si>
  <si>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</si>
  <si>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</si>
  <si>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</si>
  <si>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</si>
  <si>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</si>
  <si>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</si>
  <si>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</si>
  <si>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</si>
  <si>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</si>
  <si>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</si>
  <si>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</si>
  <si>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</si>
  <si>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</si>
  <si>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</si>
  <si>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</si>
  <si>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</si>
  <si>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</si>
  <si>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</si>
  <si>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</si>
  <si>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</si>
  <si>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</si>
  <si>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</si>
  <si>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</si>
  <si>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</si>
  <si>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</si>
  <si>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</si>
  <si>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</si>
  <si>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</si>
  <si>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</si>
  <si>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</si>
  <si>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</si>
  <si>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</si>
  <si>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</si>
  <si>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</si>
  <si>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</si>
  <si>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</si>
  <si>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</si>
  <si>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</si>
  <si>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</si>
  <si>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</si>
  <si>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</si>
  <si>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</si>
  <si>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</si>
  <si>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</si>
  <si>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</si>
  <si>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</si>
  <si>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</si>
  <si>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</si>
  <si>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</si>
  <si>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</si>
  <si>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</si>
  <si>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</si>
  <si>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</si>
  <si>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</si>
  <si>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</si>
  <si>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</si>
  <si>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</si>
  <si>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</si>
  <si>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</si>
  <si>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</si>
  <si>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</si>
  <si>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</si>
  <si>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</si>
  <si>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</si>
  <si>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</si>
  <si>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</si>
  <si>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</si>
  <si>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</si>
  <si>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</si>
  <si>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</si>
  <si>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</si>
  <si>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</si>
  <si>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</si>
  <si>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</si>
  <si>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</si>
  <si>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</si>
  <si>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</si>
  <si>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</si>
  <si>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</si>
  <si>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</si>
  <si>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</si>
  <si>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</si>
  <si>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</si>
  <si>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</si>
  <si>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</si>
  <si>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</si>
  <si>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</si>
  <si>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</si>
  <si>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</si>
  <si>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</si>
  <si>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</si>
  <si>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</si>
  <si>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</si>
  <si>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</si>
  <si>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</si>
  <si>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</si>
  <si>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</si>
  <si>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</si>
  <si>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</si>
  <si>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</si>
  <si>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</si>
  <si>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</si>
  <si>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</si>
  <si>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</si>
  <si>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</si>
  <si>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</si>
  <si>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</si>
  <si>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</si>
  <si>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</si>
  <si>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</si>
  <si>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</si>
  <si>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</si>
  <si>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</si>
  <si>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</si>
  <si>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</si>
  <si>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</si>
  <si>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</si>
  <si>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</si>
  <si>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</si>
  <si>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</si>
  <si>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</si>
  <si>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</si>
  <si>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</si>
  <si>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</si>
  <si>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</si>
  <si>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</si>
  <si>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</si>
  <si>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</si>
  <si>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</si>
  <si>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</si>
  <si>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</si>
  <si>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</si>
  <si>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</si>
  <si>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</si>
  <si>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</si>
  <si>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</si>
  <si>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</si>
  <si>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</si>
  <si>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</si>
  <si>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</si>
  <si>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</si>
  <si>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</si>
  <si>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</si>
  <si>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</si>
  <si>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</si>
  <si>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</si>
  <si>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</si>
  <si>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</si>
  <si>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</si>
  <si>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</si>
  <si>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</si>
  <si>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</si>
  <si>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</si>
  <si>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</si>
  <si>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</si>
  <si>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</si>
  <si>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</si>
  <si>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</si>
  <si>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</si>
  <si>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</si>
  <si>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</si>
  <si>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</si>
  <si>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</si>
  <si>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</si>
  <si>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</si>
  <si>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</si>
  <si>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</si>
  <si>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</si>
  <si>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</si>
  <si>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</si>
  <si>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</si>
  <si>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</si>
  <si>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</si>
  <si>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</si>
  <si>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</si>
  <si>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</si>
  <si>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</si>
  <si>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</si>
  <si>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</si>
  <si>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</si>
  <si>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</si>
  <si>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</si>
  <si>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</si>
  <si>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</si>
  <si>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</si>
  <si>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</si>
  <si>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</si>
  <si>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</si>
  <si>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</si>
  <si>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</si>
  <si>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</si>
  <si>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</si>
  <si>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</si>
  <si>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</si>
  <si>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</si>
  <si>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</si>
  <si>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</si>
  <si>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</si>
  <si>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</si>
  <si>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</si>
  <si>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</si>
  <si>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</si>
  <si>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</si>
  <si>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</si>
  <si>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</si>
  <si>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</si>
  <si>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</si>
  <si>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</si>
  <si>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</si>
  <si>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</si>
  <si>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</si>
  <si>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</si>
  <si>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</si>
  <si>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</si>
  <si>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</si>
  <si>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</si>
  <si>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</si>
  <si>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</si>
  <si>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</si>
  <si>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</si>
  <si>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</si>
  <si>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</si>
  <si>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</si>
  <si>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</si>
  <si>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</si>
  <si>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</si>
  <si>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</si>
  <si>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</si>
  <si>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</si>
  <si>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</si>
  <si>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</si>
  <si>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</si>
  <si>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</si>
  <si>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</si>
  <si>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</si>
  <si>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</si>
  <si>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</si>
  <si>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</si>
  <si>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</si>
  <si>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</si>
  <si>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</si>
  <si>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</si>
  <si>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</si>
  <si>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</si>
  <si>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</si>
  <si>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</si>
  <si>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</si>
  <si>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</si>
  <si>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</si>
  <si>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</si>
  <si>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</si>
  <si>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</si>
  <si>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</si>
  <si>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</si>
  <si>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</si>
  <si>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</si>
  <si>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</si>
  <si>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</si>
  <si>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</si>
  <si>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</si>
  <si>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</si>
  <si>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</si>
  <si>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</si>
  <si>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</si>
  <si>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</si>
  <si>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</si>
  <si>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</si>
  <si>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</si>
  <si>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</si>
  <si>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</si>
  <si>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</si>
  <si>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</si>
  <si>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</si>
  <si>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</si>
  <si>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</si>
  <si>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</si>
  <si>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</si>
  <si>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</si>
  <si>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</si>
  <si>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</si>
  <si>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</si>
  <si>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</si>
  <si>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</si>
  <si>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</si>
  <si>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</si>
  <si>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</si>
  <si>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</si>
  <si>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</si>
  <si>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</si>
  <si>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</si>
  <si>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</si>
  <si>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</si>
  <si>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</si>
  <si>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</si>
  <si>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</si>
  <si>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</si>
  <si>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</si>
  <si>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</si>
  <si>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</si>
  <si>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</si>
  <si>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</si>
  <si>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</si>
  <si>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</si>
  <si>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</si>
  <si>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</si>
  <si>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</si>
  <si>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</si>
  <si>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</si>
  <si>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</si>
  <si>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</si>
  <si>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</si>
  <si>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</si>
  <si>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</si>
  <si>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</si>
  <si>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</si>
  <si>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</si>
  <si>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</si>
  <si>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</si>
  <si>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</si>
  <si>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</si>
  <si>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</si>
  <si>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</si>
  <si>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</si>
  <si>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</si>
  <si>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</si>
  <si>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</si>
  <si>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</si>
  <si>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</si>
  <si>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</si>
  <si>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</si>
  <si>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</si>
  <si>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</si>
  <si>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</si>
  <si>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</si>
  <si>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</si>
  <si>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</si>
  <si>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</si>
  <si>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</si>
  <si>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</si>
  <si>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</si>
  <si>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</si>
  <si>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</si>
  <si>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</si>
  <si>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</si>
  <si>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</si>
  <si>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</si>
  <si>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</si>
  <si>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</si>
  <si>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</si>
  <si>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</si>
  <si>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</si>
  <si>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</si>
  <si>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</si>
  <si>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</si>
  <si>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</si>
  <si>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</si>
  <si>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</si>
  <si>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</si>
  <si>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</si>
  <si>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</si>
  <si>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</si>
  <si>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</si>
  <si>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</si>
  <si>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</si>
  <si>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</si>
  <si>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</si>
  <si>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</si>
  <si>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</si>
  <si>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</si>
  <si>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</si>
  <si>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</si>
  <si>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</si>
  <si>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</si>
  <si>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</si>
  <si>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</si>
  <si>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</si>
  <si>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</si>
  <si>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</si>
  <si>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</si>
  <si>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</si>
  <si>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</si>
  <si>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</si>
  <si>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</si>
  <si>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</si>
  <si>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</si>
  <si>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</si>
  <si>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</si>
  <si>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</si>
  <si>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</si>
  <si>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</si>
  <si>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</si>
  <si>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</si>
  <si>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</si>
  <si>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</si>
  <si>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</si>
  <si>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</si>
  <si>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</si>
  <si>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</si>
  <si>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</si>
  <si>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</si>
  <si>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</si>
  <si>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</si>
  <si>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</si>
  <si>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</si>
  <si>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</si>
  <si>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</si>
  <si>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</si>
  <si>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</si>
  <si>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</si>
  <si>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</si>
  <si>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</si>
  <si>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</si>
  <si>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</si>
  <si>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</si>
  <si>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</si>
  <si>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</si>
  <si>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</si>
  <si>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</si>
  <si>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</si>
  <si>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</si>
  <si>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</si>
  <si>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</si>
  <si>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</si>
  <si>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</si>
  <si>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</si>
  <si>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</si>
  <si>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</si>
  <si>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</si>
  <si>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</si>
  <si>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</si>
  <si>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</si>
  <si>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</si>
  <si>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</si>
  <si>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</si>
  <si>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</si>
  <si>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</si>
  <si>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</si>
  <si>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</si>
  <si>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</si>
  <si>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</si>
  <si>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</si>
  <si>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</si>
  <si>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</si>
  <si>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</si>
  <si>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</si>
  <si>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</si>
  <si>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</si>
  <si>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</si>
  <si>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</si>
  <si>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</si>
  <si>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</si>
  <si>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</si>
  <si>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</si>
  <si>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</si>
  <si>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</si>
  <si>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</si>
  <si>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</si>
  <si>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</si>
  <si>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</si>
  <si>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</si>
  <si>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</si>
  <si>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</si>
  <si>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</si>
  <si>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</si>
  <si>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</si>
  <si>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</si>
  <si>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</si>
  <si>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</si>
  <si>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</si>
  <si>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</si>
  <si>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</si>
  <si>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</si>
  <si>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</si>
  <si>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</si>
  <si>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</si>
  <si>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</si>
  <si>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</si>
  <si>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</si>
  <si>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</si>
  <si>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</si>
  <si>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</si>
  <si>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</si>
  <si>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</si>
  <si>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</si>
  <si>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</si>
  <si>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</si>
  <si>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</si>
  <si>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</si>
  <si>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</si>
  <si>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</si>
  <si>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</si>
  <si>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</si>
  <si>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</si>
  <si>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</si>
  <si>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</si>
  <si>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</si>
  <si>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</si>
  <si>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</si>
  <si>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</si>
  <si>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</si>
  <si>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</si>
  <si>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</si>
  <si>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</si>
  <si>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</si>
  <si>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</si>
  <si>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</si>
  <si>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</si>
  <si>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</si>
  <si>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</si>
  <si>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</si>
  <si>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</si>
  <si>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</si>
  <si>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</si>
  <si>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</si>
  <si>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</si>
  <si>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</si>
  <si>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</si>
  <si>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</si>
  <si>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</si>
  <si>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</si>
  <si>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</si>
  <si>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</si>
  <si>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</si>
  <si>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</si>
  <si>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</si>
  <si>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</si>
  <si>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</si>
  <si>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</si>
  <si>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</si>
  <si>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</si>
  <si>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</si>
  <si>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</si>
  <si>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</si>
  <si>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</si>
  <si>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</si>
  <si>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</si>
  <si>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</si>
  <si>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</si>
  <si>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</si>
  <si>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</si>
  <si>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</si>
  <si>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</si>
  <si>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</si>
  <si>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</si>
  <si>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</si>
  <si>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</si>
  <si>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</si>
  <si>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</si>
  <si>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</si>
  <si>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</si>
  <si>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</si>
  <si>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</si>
  <si>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</si>
  <si>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</si>
  <si>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</si>
  <si>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</si>
  <si>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</si>
  <si>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</si>
  <si>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</si>
  <si>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</si>
  <si>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</si>
  <si>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</si>
  <si>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</si>
  <si>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</si>
  <si>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</si>
  <si>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</si>
  <si>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</si>
  <si>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</si>
  <si>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</si>
  <si>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</si>
  <si>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</si>
  <si>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</si>
  <si>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</si>
  <si>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</si>
  <si>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</si>
  <si>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</si>
  <si>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</si>
  <si>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</si>
  <si>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</si>
  <si>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</si>
  <si>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</si>
  <si>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</si>
  <si>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</si>
  <si>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</si>
  <si>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</si>
  <si>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</si>
  <si>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</si>
  <si>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</si>
  <si>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</si>
  <si>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</si>
  <si>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</si>
  <si>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</si>
  <si>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</si>
  <si>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</si>
  <si>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</si>
  <si>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</si>
  <si>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</si>
  <si>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</si>
  <si>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</si>
  <si>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</si>
  <si>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</si>
  <si>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</si>
  <si>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</si>
  <si>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</si>
  <si>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</si>
  <si>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</si>
  <si>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</si>
  <si>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</si>
  <si>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</si>
  <si>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</si>
  <si>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</si>
  <si>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</si>
  <si>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</si>
  <si>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</si>
  <si>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</si>
  <si>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</si>
  <si>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</si>
  <si>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</si>
  <si>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</si>
  <si>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</si>
  <si>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</si>
  <si>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</si>
  <si>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</si>
  <si>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</si>
  <si>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</si>
  <si>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</si>
  <si>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</si>
  <si>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</si>
  <si>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</si>
  <si>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</si>
  <si>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</si>
  <si>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</si>
  <si>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</si>
  <si>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</si>
  <si>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</si>
  <si>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</si>
  <si>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</si>
  <si>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</si>
  <si>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</si>
  <si>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</si>
  <si>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</si>
  <si>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</si>
  <si>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</si>
  <si>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</si>
  <si>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</si>
  <si>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</si>
  <si>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</si>
  <si>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</si>
  <si>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</si>
  <si>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</si>
  <si>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</si>
  <si>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</si>
  <si>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</si>
  <si>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</si>
  <si>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</si>
  <si>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</si>
  <si>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</si>
  <si>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</si>
  <si>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</si>
  <si>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</si>
  <si>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</si>
  <si>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</si>
  <si>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</si>
  <si>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</si>
  <si>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</si>
  <si>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</si>
  <si>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</si>
  <si>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</si>
  <si>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</si>
  <si>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</si>
  <si>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</si>
  <si>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</si>
  <si>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</si>
  <si>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</si>
  <si>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</si>
  <si>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</si>
  <si>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</si>
  <si>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</si>
  <si>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</si>
  <si>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</si>
  <si>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</si>
  <si>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</si>
  <si>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</si>
  <si>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</si>
  <si>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</si>
  <si>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</si>
  <si>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</si>
  <si>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</si>
  <si>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</si>
  <si>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</si>
  <si>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</si>
  <si>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</si>
  <si>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</si>
  <si>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</si>
  <si>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</si>
  <si>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</si>
  <si>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</si>
  <si>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</si>
  <si>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</si>
  <si>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</si>
  <si>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</si>
  <si>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</si>
  <si>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</si>
  <si>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</si>
  <si>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</si>
  <si>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</si>
  <si>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</si>
  <si>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</si>
  <si>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</si>
  <si>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</si>
  <si>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</si>
  <si>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</si>
  <si>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</si>
  <si>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</si>
  <si>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</si>
  <si>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</si>
  <si>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</si>
  <si>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</si>
  <si>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</si>
  <si>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</si>
  <si>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</si>
  <si>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</si>
  <si>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</si>
  <si>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</si>
  <si>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</si>
  <si>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</si>
  <si>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</si>
  <si>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</si>
  <si>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</si>
  <si>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</si>
  <si>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</si>
  <si>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</si>
  <si>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</si>
  <si>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</si>
  <si>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</si>
  <si>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</si>
  <si>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</si>
  <si>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</si>
  <si>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</si>
  <si>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</si>
  <si>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</si>
  <si>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</si>
  <si>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</si>
  <si>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</si>
  <si>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</si>
  <si>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</si>
  <si>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</si>
  <si>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</si>
  <si>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</si>
  <si>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</si>
  <si>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</si>
  <si>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</si>
  <si>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</si>
  <si>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</si>
  <si>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</si>
  <si>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</si>
  <si>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</si>
  <si>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</si>
  <si>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</si>
  <si>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</si>
  <si>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</si>
  <si>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</si>
  <si>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</si>
  <si>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</si>
  <si>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</si>
  <si>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</si>
  <si>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</si>
  <si>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</si>
  <si>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</si>
  <si>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</si>
  <si>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</si>
  <si>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</si>
  <si>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</si>
  <si>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</si>
  <si>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</si>
  <si>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</si>
  <si>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</si>
  <si>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</si>
  <si>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</si>
  <si>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</si>
  <si>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</si>
  <si>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</si>
  <si>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</si>
  <si>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</si>
  <si>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</si>
  <si>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</si>
  <si>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</si>
  <si>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</si>
  <si>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</si>
  <si>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</si>
  <si>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</si>
  <si>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</si>
  <si>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</si>
  <si>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</si>
  <si>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</si>
  <si>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</si>
  <si>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</si>
  <si>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</si>
  <si>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</si>
  <si>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</si>
  <si>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</si>
  <si>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</si>
  <si>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</si>
  <si>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</si>
  <si>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</si>
  <si>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</si>
  <si>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</si>
  <si>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</si>
  <si>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</si>
  <si>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</si>
  <si>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</si>
  <si>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</si>
  <si>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</si>
  <si>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</si>
  <si>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</si>
  <si>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</si>
  <si>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</si>
  <si>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</si>
  <si>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</si>
  <si>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</si>
  <si>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</si>
  <si>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</si>
  <si>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</si>
  <si>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</si>
  <si>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</si>
  <si>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</si>
  <si>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</si>
  <si>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</si>
  <si>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</si>
  <si>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</si>
  <si>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</si>
  <si>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</si>
  <si>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</si>
  <si>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</si>
  <si>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</si>
  <si>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</si>
  <si>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</si>
  <si>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</si>
  <si>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</si>
  <si>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</si>
  <si>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</si>
  <si>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</si>
  <si>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</si>
  <si>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</si>
  <si>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</si>
  <si>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</si>
  <si>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</si>
  <si>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</si>
  <si>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</si>
  <si>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</si>
  <si>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</si>
  <si>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</si>
  <si>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</si>
  <si>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</si>
  <si>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</si>
  <si>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</si>
  <si>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</si>
  <si>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</si>
  <si>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</si>
  <si>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</si>
  <si>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</si>
  <si>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</si>
  <si>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</si>
  <si>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</si>
  <si>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</si>
  <si>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</si>
  <si>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</si>
  <si>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</si>
  <si>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</si>
  <si>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</si>
  <si>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</si>
  <si>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</si>
  <si>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</si>
  <si>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</si>
  <si>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</si>
  <si>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</si>
  <si>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</si>
  <si>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</si>
  <si>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</si>
  <si>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</si>
  <si>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</si>
  <si>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</si>
  <si>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</si>
  <si>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</si>
  <si>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</si>
  <si>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</si>
  <si>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</si>
  <si>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</si>
  <si>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</si>
  <si>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</si>
  <si>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</si>
  <si>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</si>
  <si>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</si>
  <si>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</si>
  <si>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</si>
  <si>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</si>
  <si>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</si>
  <si>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</si>
  <si>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</si>
  <si>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</si>
  <si>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</si>
  <si>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</si>
  <si>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</si>
  <si>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</si>
  <si>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</si>
  <si>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</si>
  <si>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</si>
  <si>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</si>
  <si>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</si>
  <si>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</si>
  <si>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</si>
  <si>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</si>
  <si>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</si>
  <si>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</si>
  <si>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</si>
  <si>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</si>
  <si>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</si>
  <si>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</si>
  <si>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</si>
  <si>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</si>
  <si>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</si>
  <si>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</si>
  <si>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</si>
  <si>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</si>
  <si>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</si>
  <si>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</si>
  <si>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</si>
  <si>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</si>
  <si>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</si>
  <si>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</si>
  <si>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</si>
  <si>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</si>
  <si>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</si>
  <si>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</si>
  <si>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</si>
  <si>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</si>
  <si>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</si>
  <si>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</si>
  <si>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</si>
  <si>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</si>
  <si>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</si>
  <si>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</si>
  <si>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</si>
  <si>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</si>
  <si>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</si>
  <si>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</si>
  <si>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</si>
  <si>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</si>
  <si>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</si>
  <si>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</si>
  <si>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</si>
  <si>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</si>
  <si>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</si>
  <si>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</si>
  <si>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</si>
  <si>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</si>
  <si>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</si>
  <si>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</si>
  <si>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</si>
  <si>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</si>
  <si>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</si>
  <si>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</si>
  <si>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</si>
  <si>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</si>
  <si>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</si>
  <si>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</si>
  <si>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</si>
  <si>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</si>
  <si>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</si>
  <si>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</si>
  <si>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</si>
  <si>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</si>
  <si>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</si>
  <si>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</si>
  <si>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</si>
  <si>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</si>
  <si>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</si>
  <si>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</si>
  <si>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</si>
  <si>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</si>
  <si>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</si>
  <si>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</si>
  <si>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</si>
  <si>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</si>
  <si>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</si>
  <si>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</si>
  <si>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</si>
  <si>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</si>
  <si>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</si>
  <si>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</si>
  <si>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</si>
  <si>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</si>
  <si>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</si>
  <si>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</si>
  <si>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</si>
  <si>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</si>
  <si>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</si>
  <si>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</si>
  <si>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</si>
  <si>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</si>
  <si>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</si>
  <si>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</si>
  <si>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</si>
  <si>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</si>
  <si>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</si>
  <si>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</si>
  <si>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</si>
  <si>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</si>
  <si>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</si>
  <si>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</si>
  <si>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</si>
  <si>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</si>
  <si>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</si>
  <si>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</si>
  <si>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</si>
  <si>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</si>
  <si>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</si>
  <si>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</si>
  <si>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</si>
  <si>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</si>
  <si>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</si>
  <si>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</si>
  <si>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</si>
  <si>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</si>
  <si>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</si>
  <si>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</si>
  <si>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</si>
  <si>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</si>
  <si>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</si>
  <si>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</si>
  <si>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</si>
  <si>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</si>
  <si>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</si>
  <si>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</si>
  <si>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</si>
  <si>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</si>
  <si>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</si>
  <si>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</si>
  <si>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</si>
  <si>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</si>
  <si>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</si>
  <si>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</si>
  <si>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</si>
  <si>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</si>
  <si>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</si>
  <si>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</si>
  <si>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</si>
  <si>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</si>
  <si>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</si>
  <si>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</si>
  <si>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</si>
  <si>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</si>
  <si>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</si>
  <si>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</si>
  <si>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</si>
  <si>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</si>
  <si>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</si>
  <si>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</si>
  <si>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</si>
  <si>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</si>
  <si>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</si>
  <si>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</si>
  <si>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</si>
  <si>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</si>
  <si>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</si>
  <si>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</si>
  <si>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</si>
  <si>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</si>
  <si>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</si>
  <si>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</si>
  <si>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</si>
  <si>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</si>
  <si>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</si>
  <si>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</si>
  <si>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</si>
  <si>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</si>
  <si>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</si>
  <si>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</si>
  <si>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</si>
  <si>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</si>
  <si>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</si>
  <si>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</si>
  <si>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</si>
  <si>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</si>
  <si>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</si>
  <si>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</si>
  <si>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</si>
  <si>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</si>
  <si>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</si>
  <si>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</si>
  <si>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</si>
  <si>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</si>
  <si>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</si>
  <si>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</si>
  <si>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</si>
  <si>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</si>
  <si>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</si>
  <si>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</si>
  <si>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</si>
  <si>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</si>
  <si>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</si>
  <si>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</si>
  <si>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</si>
  <si>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</si>
  <si>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</si>
  <si>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</si>
  <si>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</si>
  <si>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</si>
  <si>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</si>
  <si>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</si>
  <si>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</si>
  <si>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</si>
  <si>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</si>
  <si>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</si>
  <si>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</si>
  <si>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</si>
  <si>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</si>
  <si>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</si>
  <si>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</si>
  <si>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</si>
  <si>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</si>
  <si>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</si>
  <si>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</si>
  <si>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</si>
  <si>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</si>
  <si>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</si>
  <si>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</si>
  <si>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</si>
  <si>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</si>
  <si>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</si>
  <si>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</si>
  <si>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</si>
  <si>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</si>
  <si>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</si>
  <si>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</si>
  <si>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</si>
  <si>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</si>
  <si>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</si>
  <si>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</si>
  <si>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</si>
  <si>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</si>
  <si>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</si>
  <si>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</si>
  <si>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</si>
  <si>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</si>
  <si>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</si>
  <si>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</si>
  <si>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</si>
  <si>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</si>
  <si>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</si>
  <si>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</si>
  <si>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</si>
  <si>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</si>
  <si>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</si>
  <si>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</si>
  <si>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</si>
  <si>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</si>
  <si>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</si>
  <si>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</si>
  <si>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</si>
  <si>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</si>
  <si>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</si>
  <si>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</si>
  <si>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</si>
  <si>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</si>
  <si>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</si>
  <si>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</si>
  <si>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</si>
  <si>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</si>
  <si>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</si>
  <si>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</si>
  <si>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</si>
  <si>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</si>
  <si>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</si>
  <si>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</si>
  <si>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</si>
  <si>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</si>
  <si>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</si>
  <si>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</si>
  <si>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</si>
  <si>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</si>
  <si>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</si>
  <si>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</si>
  <si>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</si>
  <si>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</si>
  <si>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</si>
  <si>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</si>
  <si>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</si>
  <si>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</si>
  <si>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</si>
  <si>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</si>
  <si>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</si>
  <si>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</si>
  <si>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</si>
  <si>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</si>
  <si>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</si>
  <si>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</si>
  <si>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</si>
  <si>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</si>
  <si>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</si>
  <si>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</si>
  <si>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</si>
  <si>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</si>
  <si>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</si>
  <si>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</si>
  <si>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</si>
  <si>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</si>
  <si>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</si>
  <si>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</si>
  <si>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</si>
  <si>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</si>
  <si>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</si>
  <si>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</si>
  <si>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</si>
  <si>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</si>
  <si>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</si>
  <si>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</si>
  <si>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</si>
  <si>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</si>
  <si>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</si>
  <si>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</si>
  <si>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</si>
  <si>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</si>
  <si>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</si>
  <si>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</si>
  <si>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</si>
  <si>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</si>
  <si>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</si>
  <si>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</si>
  <si>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</si>
  <si>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</si>
  <si>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</si>
  <si>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</si>
  <si>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</si>
  <si>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</si>
  <si>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</si>
  <si>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</si>
  <si>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</si>
  <si>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</si>
  <si>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</si>
  <si>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</si>
  <si>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</si>
  <si>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</si>
  <si>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</si>
  <si>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</si>
  <si>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</si>
  <si>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</si>
  <si>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</si>
  <si>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</si>
  <si>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</si>
  <si>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</si>
  <si>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</si>
  <si>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</si>
  <si>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</si>
  <si>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</si>
  <si>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</si>
  <si>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</si>
  <si>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</si>
  <si>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</si>
  <si>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</si>
  <si>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</si>
  <si>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</si>
  <si>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</si>
  <si>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</si>
  <si>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</si>
  <si>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</si>
  <si>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</si>
  <si>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</si>
  <si>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</si>
  <si>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</si>
  <si>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</si>
  <si>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</si>
  <si>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</si>
  <si>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</si>
  <si>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</si>
  <si>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</si>
  <si>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</si>
  <si>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</si>
  <si>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</si>
  <si>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</si>
  <si>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</si>
  <si>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</si>
  <si>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</si>
  <si>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</si>
  <si>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</si>
  <si>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</si>
  <si>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</si>
  <si>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</si>
  <si>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</si>
  <si>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</si>
  <si>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</si>
  <si>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</si>
  <si>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</si>
  <si>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</si>
  <si>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</si>
  <si>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</si>
  <si>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</si>
  <si>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</si>
  <si>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</si>
  <si>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</si>
  <si>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</si>
  <si>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</si>
  <si>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</si>
  <si>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</si>
  <si>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</si>
  <si>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</si>
  <si>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</si>
  <si>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</si>
  <si>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</si>
  <si>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</si>
  <si>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</si>
  <si>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</si>
  <si>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</si>
  <si>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</si>
  <si>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</si>
  <si>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</si>
  <si>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</si>
  <si>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</si>
  <si>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</si>
  <si>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</si>
  <si>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</si>
  <si>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</si>
  <si>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</si>
  <si>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</si>
  <si>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</si>
  <si>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</si>
  <si>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</si>
  <si>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</si>
  <si>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</si>
  <si>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</si>
  <si>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</si>
  <si>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</si>
  <si>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</si>
  <si>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</si>
  <si>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</si>
  <si>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</si>
  <si>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</si>
  <si>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</si>
  <si>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</si>
  <si>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</si>
  <si>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</si>
  <si>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</si>
  <si>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</si>
  <si>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</si>
  <si>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</si>
  <si>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</si>
  <si>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</si>
  <si>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</si>
  <si>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</si>
  <si>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</si>
  <si>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</si>
  <si>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</si>
  <si>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</si>
  <si>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</si>
  <si>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</si>
  <si>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</si>
  <si>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</si>
  <si>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</si>
  <si>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</si>
  <si>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</si>
  <si>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</si>
  <si>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</si>
  <si>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</si>
  <si>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</si>
  <si>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</si>
  <si>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</si>
  <si>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</si>
  <si>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</si>
  <si>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</si>
  <si>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</si>
  <si>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</si>
  <si>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</si>
  <si>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</si>
  <si>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</si>
  <si>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</si>
  <si>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</si>
  <si>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</si>
  <si>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</si>
  <si>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</si>
  <si>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</si>
  <si>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</si>
  <si>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</si>
  <si>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</si>
  <si>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</si>
  <si>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</si>
  <si>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</si>
  <si>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</si>
  <si>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</si>
  <si>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</si>
  <si>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</si>
  <si>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</si>
  <si>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</si>
  <si>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</si>
  <si>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</si>
  <si>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</si>
  <si>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</si>
  <si>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</si>
  <si>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</si>
  <si>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</si>
  <si>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</si>
  <si>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</si>
  <si>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</si>
  <si>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</si>
  <si>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</si>
  <si>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</si>
  <si>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</si>
  <si>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</si>
  <si>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</si>
  <si>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</si>
  <si>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</si>
  <si>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</si>
  <si>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</si>
  <si>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</si>
  <si>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</si>
  <si>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</si>
  <si>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</si>
  <si>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</si>
  <si>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</si>
  <si>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</si>
  <si>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</si>
  <si>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</si>
  <si>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</si>
  <si>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</si>
  <si>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</si>
  <si>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</si>
  <si>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</si>
  <si>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</si>
  <si>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</si>
  <si>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</si>
  <si>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</si>
  <si>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</si>
  <si>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</si>
  <si>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</si>
  <si>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</si>
  <si>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</si>
  <si>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</si>
  <si>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</si>
  <si>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</si>
  <si>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</si>
  <si>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</si>
  <si>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</si>
  <si>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</si>
  <si>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</si>
  <si>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</si>
  <si>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</si>
  <si>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</si>
  <si>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</si>
  <si>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</si>
  <si>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</si>
  <si>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</si>
  <si>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</si>
  <si>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</si>
  <si>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</si>
  <si>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</si>
  <si>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</si>
  <si>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</si>
  <si>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</si>
  <si>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</si>
  <si>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</si>
  <si>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</si>
  <si>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</si>
  <si>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</si>
  <si>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</si>
  <si>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</si>
  <si>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</si>
  <si>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</si>
  <si>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</si>
  <si>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</si>
  <si>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</si>
  <si>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</si>
  <si>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</si>
  <si>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</si>
  <si>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</si>
  <si>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</si>
  <si>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</si>
  <si>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</si>
  <si>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</si>
  <si>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</si>
  <si>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</si>
  <si>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</si>
  <si>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</si>
  <si>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</si>
  <si>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</si>
  <si>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</si>
  <si>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</si>
  <si>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</si>
  <si>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</si>
  <si>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</si>
  <si>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</si>
  <si>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</si>
  <si>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</si>
  <si>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</si>
  <si>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</si>
  <si>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</si>
  <si>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</si>
  <si>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</si>
  <si>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</si>
  <si>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</si>
  <si>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</si>
  <si>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</si>
  <si>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</si>
  <si>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</si>
  <si>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</si>
  <si>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</si>
  <si>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</si>
  <si>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</si>
  <si>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</si>
  <si>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</si>
  <si>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</si>
  <si>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</si>
  <si>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</si>
  <si>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</si>
  <si>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</si>
  <si>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</si>
  <si>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</si>
  <si>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</si>
  <si>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</si>
  <si>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</si>
  <si>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</si>
  <si>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</si>
  <si>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</si>
  <si>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</si>
  <si>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</si>
  <si>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</si>
  <si>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</si>
  <si>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</si>
  <si>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</si>
  <si>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</si>
  <si>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</si>
  <si>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</si>
  <si>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</si>
  <si>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</si>
  <si>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</si>
  <si>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</si>
  <si>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</si>
  <si>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</si>
  <si>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</si>
  <si>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</si>
  <si>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</si>
  <si>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</si>
  <si>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</si>
  <si>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</si>
  <si>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</si>
  <si>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</si>
  <si>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</si>
  <si>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</si>
  <si>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</si>
  <si>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</si>
  <si>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</si>
  <si>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</si>
  <si>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</si>
  <si>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</si>
  <si>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</si>
  <si>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</si>
  <si>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</si>
  <si>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</si>
  <si>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</si>
  <si>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</si>
  <si>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</si>
  <si>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</si>
  <si>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</si>
  <si>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</si>
  <si>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</si>
  <si>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</si>
  <si>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</si>
  <si>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</si>
  <si>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</si>
  <si>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</si>
  <si>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</si>
  <si>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</si>
  <si>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</si>
  <si>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</si>
  <si>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</si>
  <si>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</si>
  <si>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</si>
  <si>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</si>
  <si>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</si>
  <si>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</si>
  <si>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</si>
  <si>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</si>
  <si>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</si>
  <si>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</si>
  <si>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</si>
  <si>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</si>
  <si>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</si>
  <si>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</si>
  <si>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</si>
  <si>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</si>
  <si>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</si>
  <si>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</si>
  <si>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</si>
  <si>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</si>
  <si>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</si>
  <si>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</si>
  <si>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</si>
  <si>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</si>
  <si>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</si>
  <si>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</si>
  <si>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</si>
  <si>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</si>
  <si>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</si>
  <si>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</si>
  <si>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</si>
  <si>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</si>
  <si>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</si>
  <si>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</si>
  <si>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</si>
  <si>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</si>
  <si>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</si>
  <si>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</si>
  <si>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</si>
  <si>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</si>
  <si>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</si>
  <si>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</si>
  <si>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</si>
  <si>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</si>
  <si>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</si>
  <si>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</si>
  <si>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</si>
  <si>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</si>
  <si>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</si>
  <si>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</si>
  <si>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</si>
  <si>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</si>
  <si>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</si>
  <si>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</si>
  <si>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</si>
  <si>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</si>
  <si>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</si>
  <si>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</si>
  <si>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</si>
  <si>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</si>
  <si>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</si>
  <si>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</si>
  <si>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</si>
  <si>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</si>
  <si>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</si>
  <si>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</si>
  <si>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</si>
  <si>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</si>
  <si>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</si>
  <si>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</si>
  <si>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</si>
  <si>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</si>
  <si>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</si>
  <si>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</si>
  <si>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</si>
  <si>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</si>
  <si>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</si>
  <si>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</si>
  <si>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</si>
  <si>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</si>
  <si>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</si>
  <si>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</si>
  <si>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</si>
  <si>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</si>
  <si>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</si>
  <si>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</si>
  <si>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</si>
  <si>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</si>
  <si>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</si>
  <si>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</si>
  <si>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</si>
  <si>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</si>
  <si>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</si>
  <si>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</si>
  <si>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</si>
  <si>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</si>
  <si>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</si>
  <si>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</si>
  <si>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</si>
  <si>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</si>
  <si>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</si>
  <si>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</si>
  <si>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</si>
  <si>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</si>
  <si>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</si>
  <si>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</si>
  <si>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</si>
  <si>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</si>
  <si>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</si>
  <si>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</si>
  <si>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</si>
  <si>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</si>
  <si>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</si>
  <si>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</si>
  <si>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</si>
  <si>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</si>
  <si>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</si>
  <si>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</si>
  <si>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</si>
  <si>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</si>
  <si>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</si>
  <si>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</si>
  <si>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</si>
  <si>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</si>
  <si>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</si>
  <si>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</si>
  <si>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</si>
  <si>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</si>
  <si>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</si>
  <si>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</si>
  <si>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</si>
  <si>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</si>
  <si>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</si>
  <si>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</si>
  <si>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</si>
  <si>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</si>
  <si>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</si>
  <si>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</si>
  <si>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</si>
  <si>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</si>
  <si>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</si>
  <si>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</si>
  <si>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</si>
  <si>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</si>
  <si>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</si>
  <si>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</si>
  <si>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</si>
  <si>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</si>
  <si>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</si>
  <si>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</si>
  <si>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</si>
  <si>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</si>
  <si>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</si>
  <si>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</si>
  <si>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</si>
  <si>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</si>
  <si>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</si>
  <si>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</si>
  <si>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</si>
  <si>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</si>
  <si>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</si>
  <si>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</si>
  <si>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</si>
  <si>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</si>
  <si>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</si>
  <si>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</si>
  <si>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</si>
  <si>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</si>
  <si>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</si>
  <si>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</si>
  <si>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</si>
  <si>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</si>
  <si>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</si>
  <si>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</si>
  <si>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</si>
  <si>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</si>
  <si>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</si>
  <si>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</si>
  <si>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</si>
  <si>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</si>
  <si>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</si>
  <si>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</si>
  <si>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</si>
  <si>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</si>
  <si>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</si>
  <si>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</si>
  <si>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</si>
  <si>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</si>
  <si>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</si>
  <si>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</si>
  <si>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</si>
  <si>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</si>
  <si>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</si>
  <si>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</si>
  <si>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</si>
  <si>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</si>
  <si>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</si>
  <si>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</si>
  <si>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</si>
  <si>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</si>
  <si>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</si>
  <si>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</si>
  <si>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</si>
  <si>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</si>
  <si>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</si>
  <si>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</si>
  <si>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</si>
  <si>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</si>
  <si>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</si>
  <si>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</si>
  <si>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</si>
  <si>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</si>
  <si>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</si>
  <si>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</si>
  <si>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</si>
  <si>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</si>
  <si>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</si>
  <si>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</si>
  <si>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</si>
  <si>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</si>
  <si>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</si>
  <si>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</si>
  <si>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</si>
  <si>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</si>
  <si>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</si>
  <si>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</si>
  <si>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</si>
  <si>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</si>
  <si>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</si>
  <si>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</si>
  <si>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</si>
  <si>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</si>
  <si>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</si>
  <si>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</si>
  <si>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</si>
  <si>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</si>
  <si>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</si>
  <si>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</si>
  <si>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</si>
  <si>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</si>
  <si>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</si>
  <si>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</si>
  <si>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</si>
  <si>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</si>
  <si>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</si>
  <si>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</si>
  <si>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</si>
  <si>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</si>
  <si>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</si>
  <si>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</si>
  <si>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</si>
  <si>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</si>
  <si>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</si>
  <si>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</si>
  <si>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</si>
  <si>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</si>
  <si>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</si>
  <si>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</si>
  <si>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</si>
  <si>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</si>
  <si>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</si>
  <si>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</si>
  <si>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</si>
  <si>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</si>
  <si>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</si>
  <si>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</si>
  <si>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</si>
  <si>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</si>
  <si>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</si>
  <si>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</si>
  <si>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</si>
  <si>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</si>
  <si>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</si>
  <si>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</si>
  <si>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</si>
  <si>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</si>
  <si>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</si>
  <si>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</si>
  <si>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</si>
  <si>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</si>
  <si>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</si>
  <si>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</si>
  <si>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</si>
  <si>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</si>
  <si>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</si>
  <si>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</si>
  <si>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</si>
  <si>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</si>
  <si>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</si>
  <si>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</si>
  <si>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</si>
  <si>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</si>
  <si>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</si>
  <si>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</si>
  <si>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</si>
  <si>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</si>
  <si>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</si>
  <si>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</si>
  <si>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</si>
  <si>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</si>
  <si>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</si>
  <si>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</si>
  <si>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</si>
  <si>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</si>
  <si>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</si>
  <si>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</si>
  <si>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</si>
  <si>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</si>
  <si>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</si>
  <si>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</si>
  <si>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</si>
  <si>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</si>
  <si>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</si>
  <si>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</si>
  <si>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</si>
  <si>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</si>
  <si>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</si>
  <si>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</si>
  <si>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</si>
  <si>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</si>
  <si>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</si>
  <si>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</si>
  <si>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</si>
  <si>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</si>
  <si>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</si>
  <si>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</si>
  <si>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</si>
  <si>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</si>
  <si>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</si>
  <si>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</si>
  <si>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</si>
  <si>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</si>
  <si>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</si>
  <si>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</si>
  <si>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</si>
  <si>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</si>
  <si>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</si>
  <si>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</si>
  <si>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</si>
  <si>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</si>
  <si>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</si>
  <si>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</si>
  <si>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</si>
  <si>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</si>
  <si>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</si>
  <si>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</si>
  <si>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</si>
  <si>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</si>
  <si>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</si>
  <si>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</si>
  <si>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</si>
  <si>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</si>
  <si>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</si>
  <si>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</si>
  <si>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</si>
  <si>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</si>
  <si>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</si>
  <si>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</si>
  <si>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</si>
  <si>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</si>
  <si>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</si>
  <si>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</si>
  <si>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</si>
  <si>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</si>
  <si>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</si>
  <si>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</si>
  <si>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</si>
  <si>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</si>
  <si>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</si>
  <si>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</si>
  <si>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</si>
  <si>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</si>
  <si>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</si>
  <si>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</si>
  <si>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</si>
  <si>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</si>
  <si>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</si>
  <si>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</si>
  <si>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</si>
  <si>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</si>
  <si>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</si>
  <si>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</si>
  <si>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</si>
  <si>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</si>
  <si>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</si>
  <si>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</si>
  <si>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</si>
  <si>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</si>
  <si>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</si>
  <si>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</si>
  <si>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</si>
  <si>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</si>
  <si>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</si>
  <si>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</si>
  <si>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</si>
  <si>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</si>
  <si>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</si>
  <si>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</si>
  <si>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</si>
  <si>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</si>
  <si>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</si>
  <si>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</si>
  <si>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</si>
  <si>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</si>
  <si>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</si>
  <si>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</si>
  <si>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</si>
  <si>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</si>
  <si>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</si>
  <si>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</si>
  <si>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</si>
  <si>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</si>
  <si>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</si>
  <si>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</si>
  <si>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</si>
  <si>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</si>
  <si>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</si>
  <si>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</si>
  <si>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</si>
  <si>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</si>
  <si>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</si>
  <si>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</si>
  <si>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</si>
  <si>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</si>
  <si>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</si>
  <si>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</si>
  <si>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</si>
  <si>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</si>
  <si>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</si>
  <si>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</si>
  <si>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</si>
  <si>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</si>
  <si>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</si>
  <si>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</si>
  <si>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</si>
  <si>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</si>
  <si>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</si>
  <si>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</si>
  <si>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</si>
  <si>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</si>
  <si>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</si>
  <si>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</si>
  <si>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</si>
  <si>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</si>
  <si>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</si>
  <si>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</si>
  <si>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</si>
  <si>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</si>
  <si>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</si>
  <si>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</si>
  <si>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</si>
  <si>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</si>
  <si>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</si>
  <si>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</si>
  <si>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</si>
  <si>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</si>
  <si>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</si>
  <si>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</si>
  <si>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</si>
  <si>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</si>
  <si>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</si>
  <si>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</si>
  <si>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</si>
  <si>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</si>
  <si>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</si>
  <si>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</si>
  <si>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</si>
  <si>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</si>
  <si>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</si>
  <si>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</si>
  <si>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</si>
  <si>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</si>
  <si>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</si>
  <si>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</si>
  <si>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</si>
  <si>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</si>
  <si>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</si>
  <si>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</si>
  <si>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</si>
  <si>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</si>
  <si>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</si>
  <si>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</si>
  <si>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</si>
  <si>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</si>
  <si>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</si>
  <si>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</si>
  <si>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</si>
  <si>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</si>
  <si>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</si>
  <si>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</si>
  <si>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</si>
  <si>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</si>
  <si>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</si>
  <si>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</si>
  <si>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</si>
  <si>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</si>
  <si>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</si>
  <si>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</si>
  <si>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</si>
  <si>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</si>
  <si>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</si>
  <si>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</si>
  <si>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</si>
  <si>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</si>
  <si>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</si>
  <si>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</si>
  <si>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</si>
  <si>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</si>
  <si>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</si>
  <si>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</si>
  <si>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</si>
  <si>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</si>
  <si>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</si>
  <si>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</si>
  <si>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</si>
  <si>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</si>
  <si>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</si>
  <si>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</si>
  <si>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</si>
  <si>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</si>
  <si>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</si>
  <si>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</si>
  <si>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</si>
  <si>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</si>
  <si>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</si>
  <si>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</si>
  <si>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</si>
  <si>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</si>
  <si>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</si>
  <si>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</si>
  <si>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</si>
  <si>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</si>
  <si>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</si>
  <si>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</si>
  <si>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</si>
  <si>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</si>
  <si>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</si>
  <si>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</si>
  <si>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</si>
  <si>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</si>
  <si>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</si>
  <si>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</si>
  <si>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</si>
  <si>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</si>
  <si>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</si>
  <si>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</si>
  <si>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</si>
  <si>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</si>
  <si>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</si>
  <si>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</si>
  <si>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</si>
  <si>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</si>
  <si>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</si>
  <si>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</si>
  <si>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</si>
  <si>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</si>
  <si>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</si>
  <si>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</si>
  <si>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</si>
  <si>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</si>
  <si>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</si>
  <si>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</si>
  <si>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</si>
  <si>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</si>
  <si>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</si>
  <si>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</si>
  <si>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</si>
  <si>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</si>
  <si>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</si>
  <si>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</si>
  <si>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</si>
  <si>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</si>
  <si>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</si>
  <si>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</si>
  <si>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</si>
  <si>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</si>
  <si>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</si>
  <si>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</si>
  <si>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</si>
  <si>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</si>
  <si>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</si>
  <si>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</si>
  <si>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</si>
  <si>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</si>
  <si>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</si>
  <si>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</si>
  <si>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</si>
  <si>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</si>
  <si>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</si>
  <si>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</si>
  <si>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</si>
  <si>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</si>
  <si>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</si>
  <si>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</si>
  <si>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</si>
  <si>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</si>
  <si>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</si>
  <si>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</si>
  <si>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</si>
  <si>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</si>
  <si>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</si>
  <si>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</si>
  <si>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</si>
  <si>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</si>
  <si>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</si>
  <si>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</si>
  <si>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</si>
  <si>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</si>
  <si>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</si>
  <si>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</si>
  <si>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</si>
  <si>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</si>
  <si>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</si>
  <si>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</si>
  <si>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</si>
  <si>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</si>
  <si>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</si>
  <si>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</si>
  <si>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</si>
  <si>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</si>
  <si>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</si>
  <si>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</si>
  <si>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</si>
  <si>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</si>
  <si>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</si>
  <si>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</si>
  <si>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</si>
  <si>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</si>
  <si>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</si>
  <si>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</si>
  <si>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</si>
  <si>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</si>
  <si>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</si>
  <si>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</si>
  <si>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</si>
  <si>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</si>
  <si>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</si>
  <si>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</si>
  <si>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</si>
  <si>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</si>
  <si>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</si>
  <si>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</si>
  <si>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</si>
  <si>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</si>
  <si>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</si>
  <si>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</si>
  <si>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</si>
  <si>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</si>
  <si>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</si>
  <si>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</si>
  <si>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</si>
  <si>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</si>
  <si>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</si>
  <si>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</si>
  <si>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</si>
  <si>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</si>
  <si>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</si>
  <si>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</si>
  <si>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</si>
  <si>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</si>
  <si>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</si>
  <si>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</si>
  <si>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</si>
  <si>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</si>
  <si>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</si>
  <si>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</si>
  <si>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</si>
  <si>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</si>
  <si>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</si>
  <si>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</si>
  <si>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</si>
  <si>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</si>
  <si>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</si>
  <si>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</si>
  <si>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</si>
  <si>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</si>
  <si>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</si>
  <si>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</si>
  <si>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</si>
  <si>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</si>
  <si>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</si>
  <si>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</si>
  <si>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</si>
  <si>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</si>
  <si>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</si>
  <si>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</si>
  <si>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</si>
  <si>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</si>
  <si>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</si>
  <si>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</si>
  <si>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</si>
  <si>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</si>
  <si>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</si>
  <si>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</si>
  <si>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</si>
  <si>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</si>
  <si>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</si>
  <si>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</si>
  <si>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</si>
  <si>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</si>
  <si>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</si>
  <si>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</si>
  <si>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</si>
  <si>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</si>
  <si>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</si>
  <si>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</si>
  <si>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</si>
  <si>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</si>
  <si>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</si>
  <si>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</si>
  <si>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</si>
  <si>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</si>
  <si>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</si>
  <si>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</si>
  <si>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</si>
  <si>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</si>
  <si>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</si>
  <si>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</si>
  <si>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</si>
  <si>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</si>
  <si>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</si>
  <si>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</si>
  <si>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</si>
  <si>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</si>
  <si>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</si>
  <si>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</si>
  <si>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</si>
  <si>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</si>
  <si>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</si>
  <si>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</si>
  <si>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</si>
  <si>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</si>
  <si>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</si>
  <si>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</si>
  <si>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</si>
  <si>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</si>
  <si>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</si>
  <si>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</si>
  <si>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</si>
  <si>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</si>
  <si>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</si>
  <si>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</si>
  <si>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</si>
  <si>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</si>
  <si>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</si>
  <si>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</si>
  <si>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</si>
  <si>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</si>
  <si>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</si>
  <si>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</si>
  <si>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</si>
  <si>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</si>
  <si>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</si>
  <si>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</si>
  <si>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</si>
  <si>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</si>
  <si>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</si>
  <si>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</si>
  <si>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</si>
  <si>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</si>
  <si>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</si>
  <si>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</si>
  <si>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</si>
  <si>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</si>
  <si>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</si>
  <si>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</si>
  <si>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</si>
  <si>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</si>
  <si>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</si>
  <si>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</si>
  <si>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</si>
  <si>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</si>
  <si>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</si>
  <si>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</si>
  <si>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</si>
  <si>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</si>
  <si>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</si>
  <si>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</si>
  <si>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</si>
  <si>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</si>
  <si>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</si>
  <si>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</si>
  <si>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</si>
  <si>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</si>
  <si>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</si>
  <si>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</si>
  <si>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</si>
  <si>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</si>
  <si>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</si>
  <si>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</si>
  <si>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</si>
  <si>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</si>
  <si>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</si>
  <si>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</si>
  <si>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</si>
  <si>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</si>
  <si>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</si>
  <si>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</si>
  <si>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</si>
  <si>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</si>
  <si>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</si>
  <si>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</si>
  <si>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</si>
  <si>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</si>
  <si>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</si>
  <si>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</si>
  <si>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</si>
  <si>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</si>
  <si>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</si>
  <si>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</si>
  <si>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</si>
  <si>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</si>
  <si>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</si>
  <si>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</si>
  <si>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</si>
  <si>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</si>
  <si>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</si>
  <si>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</si>
  <si>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</si>
  <si>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</si>
  <si>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</si>
  <si>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</si>
  <si>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</si>
  <si>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</si>
  <si>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</si>
  <si>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</si>
  <si>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</si>
  <si>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</si>
  <si>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</si>
  <si>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</si>
  <si>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</si>
  <si>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</si>
  <si>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</si>
  <si>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</si>
  <si>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</si>
  <si>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</si>
  <si>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</si>
  <si>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</si>
  <si>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</si>
  <si>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</si>
  <si>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</si>
  <si>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</si>
  <si>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</si>
  <si>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</si>
  <si>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</si>
  <si>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</si>
  <si>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</si>
  <si>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</si>
  <si>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</si>
  <si>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</si>
  <si>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</si>
  <si>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</si>
  <si>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</si>
  <si>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</si>
  <si>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</si>
  <si>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</si>
  <si>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</si>
  <si>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</si>
  <si>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</si>
  <si>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</si>
  <si>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</si>
  <si>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</si>
  <si>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</si>
  <si>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</si>
  <si>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</si>
  <si>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</si>
  <si>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</si>
  <si>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</si>
  <si>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</si>
  <si>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</si>
  <si>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</si>
  <si>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</si>
  <si>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</si>
  <si>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</si>
  <si>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</si>
  <si>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</si>
  <si>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</si>
  <si>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</si>
  <si>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</si>
  <si>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</si>
  <si>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</si>
  <si>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</si>
  <si>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</si>
  <si>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</si>
  <si>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</si>
  <si>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</si>
  <si>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</si>
  <si>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</si>
  <si>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</si>
  <si>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</si>
  <si>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</si>
  <si>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</si>
  <si>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</si>
  <si>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</si>
  <si>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</si>
  <si>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</si>
  <si>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</si>
  <si>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</si>
  <si>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</si>
  <si>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</si>
  <si>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</si>
  <si>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</si>
  <si>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</si>
  <si>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</si>
  <si>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</si>
  <si>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</si>
  <si>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</si>
  <si>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</si>
  <si>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</si>
  <si>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</si>
  <si>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</si>
  <si>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</si>
  <si>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</si>
  <si>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</si>
  <si>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</si>
  <si>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</si>
  <si>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</si>
  <si>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</si>
  <si>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</si>
  <si>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</si>
  <si>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</si>
  <si>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</si>
  <si>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</si>
  <si>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</si>
  <si>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</si>
  <si>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</si>
  <si>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</si>
  <si>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</si>
  <si>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</si>
  <si>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</si>
  <si>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</si>
  <si>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</si>
  <si>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</si>
  <si>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</si>
  <si>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</si>
  <si>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</si>
  <si>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</si>
  <si>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</si>
  <si>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</si>
  <si>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</si>
  <si>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</si>
  <si>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</si>
  <si>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</si>
  <si>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</si>
  <si>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</si>
  <si>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</si>
  <si>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</si>
  <si>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</si>
  <si>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</si>
  <si>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</si>
  <si>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</si>
  <si>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</si>
  <si>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</si>
  <si>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</si>
  <si>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</si>
  <si>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</si>
  <si>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</si>
  <si>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</si>
  <si>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</si>
  <si>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</si>
  <si>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</si>
  <si>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</si>
  <si>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</si>
  <si>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</si>
  <si>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</si>
  <si>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</si>
  <si>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</si>
  <si>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</si>
  <si>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</si>
  <si>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</si>
  <si>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</si>
  <si>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</si>
  <si>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</si>
  <si>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</si>
  <si>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</si>
  <si>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</si>
  <si>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</si>
  <si>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</si>
  <si>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</si>
  <si>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</si>
  <si>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</si>
  <si>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</si>
  <si>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</si>
  <si>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</si>
  <si>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</si>
  <si>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</si>
  <si>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</si>
  <si>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</si>
  <si>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</si>
  <si>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</si>
  <si>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</si>
  <si>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</si>
  <si>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</si>
  <si>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</si>
  <si>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</si>
  <si>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</si>
  <si>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</si>
  <si>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</si>
  <si>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</si>
  <si>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</si>
  <si>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</si>
  <si>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</si>
  <si>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</si>
  <si>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</si>
  <si>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</si>
  <si>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</si>
  <si>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</si>
  <si>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</si>
  <si>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</si>
  <si>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</si>
  <si>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</si>
  <si>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</si>
  <si>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</si>
  <si>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</si>
  <si>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</si>
  <si>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</si>
  <si>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</si>
  <si>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</si>
  <si>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</si>
  <si>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</si>
  <si>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</si>
  <si>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</si>
  <si>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</si>
  <si>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</si>
  <si>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</si>
  <si>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</si>
  <si>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</si>
  <si>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</si>
  <si>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</si>
  <si>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</si>
  <si>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</si>
  <si>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</si>
  <si>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</si>
  <si>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</si>
  <si>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</si>
  <si>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</si>
  <si>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</si>
  <si>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</si>
  <si>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</si>
  <si>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</si>
  <si>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</si>
  <si>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</si>
  <si>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</si>
  <si>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</si>
  <si>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</si>
  <si>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</si>
  <si>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</si>
  <si>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</si>
  <si>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</si>
  <si>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</si>
  <si>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</si>
  <si>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</si>
  <si>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</si>
  <si>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</si>
  <si>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</si>
  <si>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</si>
  <si>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</si>
  <si>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</si>
  <si>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</si>
  <si>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</si>
  <si>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</si>
  <si>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</si>
  <si>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</si>
  <si>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</si>
  <si>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</si>
  <si>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</si>
  <si>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</si>
  <si>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</si>
  <si>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</si>
  <si>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</si>
  <si>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</si>
  <si>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</si>
  <si>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</si>
  <si>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</si>
  <si>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</si>
  <si>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</si>
  <si>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</si>
  <si>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</si>
  <si>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</si>
  <si>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</si>
  <si>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</si>
  <si>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</si>
  <si>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</si>
  <si>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</si>
  <si>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</si>
  <si>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</si>
  <si>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</si>
  <si>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</si>
  <si>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</si>
  <si>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</si>
  <si>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</si>
  <si>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</si>
  <si>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</si>
  <si>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</si>
  <si>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</si>
  <si>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</si>
  <si>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</si>
  <si>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</si>
  <si>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</si>
  <si>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</si>
  <si>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</si>
  <si>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</si>
  <si>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</si>
  <si>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</si>
  <si>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</si>
  <si>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</si>
  <si>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</si>
  <si>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</si>
  <si>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</si>
  <si>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</si>
  <si>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</si>
  <si>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</si>
  <si>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</si>
  <si>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</si>
  <si>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</si>
  <si>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</si>
  <si>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</si>
  <si>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</si>
  <si>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</si>
  <si>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</si>
  <si>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</si>
  <si>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</si>
  <si>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</si>
  <si>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</si>
  <si>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</si>
  <si>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</si>
  <si>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</si>
  <si>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</si>
  <si>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</si>
  <si>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</si>
  <si>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</si>
  <si>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</si>
  <si>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</si>
  <si>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</si>
  <si>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</si>
  <si>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</si>
  <si>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</si>
  <si>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</si>
  <si>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</si>
  <si>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</si>
  <si>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</si>
  <si>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</si>
  <si>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</si>
  <si>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</si>
  <si>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</si>
  <si>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</si>
  <si>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</si>
  <si>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</si>
  <si>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</si>
  <si>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</si>
  <si>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</si>
  <si>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</si>
  <si>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</si>
  <si>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</si>
  <si>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</si>
  <si>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</si>
  <si>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</si>
  <si>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</si>
  <si>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</si>
  <si>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</si>
  <si>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</si>
  <si>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</si>
  <si>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</si>
  <si>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</si>
  <si>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</si>
  <si>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</si>
  <si>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</si>
  <si>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</si>
  <si>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</si>
  <si>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</si>
  <si>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</si>
  <si>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</si>
  <si>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</si>
  <si>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</si>
  <si>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</si>
  <si>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</si>
  <si>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</si>
  <si>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</si>
  <si>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</si>
  <si>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</si>
  <si>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</si>
  <si>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</si>
  <si>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</si>
  <si>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</si>
  <si>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</si>
  <si>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</si>
  <si>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</si>
  <si>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</si>
  <si>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</si>
  <si>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</si>
  <si>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</si>
  <si>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</si>
  <si>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</si>
  <si>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</si>
  <si>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</si>
  <si>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</si>
  <si>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</si>
  <si>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</si>
  <si>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</si>
  <si>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</si>
  <si>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</si>
  <si>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</si>
  <si>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</si>
  <si>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</si>
  <si>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</si>
  <si>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</si>
  <si>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</si>
  <si>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</si>
  <si>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</si>
  <si>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</si>
  <si>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</si>
  <si>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</si>
  <si>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</si>
  <si>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</si>
  <si>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</si>
  <si>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</si>
  <si>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</si>
  <si>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</si>
  <si>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</si>
  <si>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</si>
  <si>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</si>
  <si>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</si>
  <si>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</si>
  <si>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</si>
  <si>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</si>
  <si>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</si>
  <si>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</si>
  <si>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</si>
  <si>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</si>
  <si>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</si>
  <si>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</si>
  <si>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</si>
  <si>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</si>
  <si>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</si>
  <si>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</si>
  <si>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</si>
  <si>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</si>
  <si>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</si>
  <si>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</si>
  <si>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</si>
  <si>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</si>
  <si>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</si>
  <si>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</si>
  <si>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</si>
  <si>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</si>
  <si>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</si>
  <si>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</si>
  <si>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</si>
  <si>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</si>
  <si>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</si>
  <si>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</si>
  <si>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</si>
  <si>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</si>
  <si>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</si>
  <si>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</si>
  <si>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</si>
  <si>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</si>
  <si>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</si>
  <si>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</si>
  <si>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</si>
  <si>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</si>
  <si>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</si>
  <si>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</si>
  <si>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</si>
  <si>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</si>
  <si>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</si>
  <si>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</si>
  <si>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</si>
  <si>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</si>
  <si>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</si>
  <si>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</si>
  <si>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</si>
  <si>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</si>
  <si>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</si>
  <si>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</si>
  <si>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</si>
  <si>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</si>
  <si>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</si>
  <si>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</si>
  <si>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</si>
  <si>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</si>
  <si>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</si>
  <si>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</si>
  <si>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</si>
  <si>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</si>
  <si>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</si>
  <si>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</si>
  <si>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</si>
  <si>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</si>
  <si>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</si>
  <si>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</si>
  <si>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</si>
  <si>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</si>
  <si>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</si>
  <si>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</si>
  <si>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</si>
  <si>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</si>
  <si>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</si>
  <si>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</si>
  <si>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</si>
  <si>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</si>
  <si>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</si>
  <si>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</si>
  <si>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</si>
  <si>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</si>
  <si>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</si>
  <si>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</si>
  <si>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</si>
  <si>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</si>
  <si>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</si>
  <si>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</si>
  <si>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</si>
  <si>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</si>
  <si>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</si>
  <si>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</si>
  <si>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</si>
  <si>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</si>
  <si>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</si>
  <si>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</si>
  <si>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</si>
  <si>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</si>
  <si>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</si>
  <si>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</si>
  <si>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</si>
  <si>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</si>
  <si>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</si>
  <si>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</si>
  <si>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</si>
  <si>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</si>
  <si>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</si>
  <si>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</si>
  <si>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</si>
  <si>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</si>
  <si>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</si>
  <si>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</si>
  <si>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</si>
  <si>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</si>
  <si>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</si>
  <si>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</si>
  <si>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</si>
  <si>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</si>
  <si>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</si>
  <si>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</si>
  <si>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</si>
  <si>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</si>
  <si>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</si>
  <si>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</si>
  <si>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</si>
  <si>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</si>
  <si>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</si>
  <si>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</si>
  <si>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</si>
  <si>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</si>
  <si>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</si>
  <si>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</si>
  <si>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</si>
  <si>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</si>
  <si>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</si>
  <si>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</si>
  <si>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</si>
  <si>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</si>
  <si>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</si>
  <si>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</si>
  <si>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</si>
  <si>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</si>
  <si>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</si>
  <si>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</si>
  <si>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</si>
  <si>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</si>
  <si>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</si>
  <si>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</si>
  <si>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</si>
  <si>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</si>
  <si>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</si>
  <si>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</si>
  <si>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</si>
  <si>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</si>
  <si>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</si>
  <si>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</si>
  <si>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</si>
  <si>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</si>
  <si>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</si>
  <si>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</si>
  <si>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</si>
  <si>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</si>
  <si>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</si>
  <si>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</si>
  <si>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</si>
  <si>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</si>
  <si>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</si>
  <si>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</si>
  <si>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</si>
  <si>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</si>
  <si>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</si>
  <si>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</si>
  <si>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</si>
  <si>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</si>
  <si>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</si>
  <si>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</si>
  <si>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</si>
  <si>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</si>
  <si>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</si>
  <si>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</si>
  <si>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</si>
  <si>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</si>
  <si>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</si>
  <si>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</si>
  <si>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</si>
  <si>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</si>
  <si>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</si>
  <si>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</si>
  <si>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</si>
  <si>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</si>
  <si>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</si>
  <si>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</si>
  <si>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</si>
  <si>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</si>
  <si>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</si>
  <si>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</si>
  <si>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</si>
  <si>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</si>
  <si>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</si>
  <si>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</si>
  <si>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</si>
  <si>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</si>
  <si>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</si>
  <si>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</si>
  <si>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</si>
  <si>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</si>
  <si>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</si>
  <si>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</si>
  <si>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</si>
  <si>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</si>
  <si>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</si>
  <si>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</si>
  <si>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</si>
  <si>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</si>
  <si>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</si>
  <si>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</si>
  <si>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</si>
  <si>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</si>
  <si>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</si>
  <si>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</si>
  <si>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</si>
  <si>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</si>
  <si>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</si>
  <si>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</si>
  <si>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</si>
  <si>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</si>
  <si>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</si>
  <si>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</si>
  <si>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</si>
  <si>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</si>
  <si>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</si>
  <si>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</si>
  <si>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</si>
  <si>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</si>
  <si>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</si>
  <si>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</si>
  <si>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</si>
  <si>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</si>
  <si>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</si>
  <si>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</si>
  <si>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</si>
  <si>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</si>
  <si>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</si>
  <si>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</si>
  <si>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</si>
  <si>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</si>
  <si>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</si>
  <si>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</si>
  <si>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</si>
  <si>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</si>
  <si>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</si>
  <si>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</si>
  <si>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</si>
  <si>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</si>
  <si>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</si>
  <si>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</si>
  <si>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</si>
  <si>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</si>
  <si>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</si>
  <si>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</si>
  <si>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</si>
  <si>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</si>
  <si>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</si>
  <si>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</si>
  <si>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</si>
  <si>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</si>
  <si>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</si>
  <si>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</si>
  <si>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</si>
  <si>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</si>
  <si>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</si>
  <si>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</si>
  <si>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</si>
  <si>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</si>
  <si>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</si>
  <si>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</si>
  <si>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</si>
  <si>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</si>
  <si>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</si>
  <si>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</si>
  <si>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</si>
  <si>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</si>
  <si>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</si>
  <si>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</si>
  <si>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</si>
  <si>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</si>
  <si>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</si>
  <si>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</si>
  <si>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</si>
  <si>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</si>
  <si>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</si>
  <si>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</si>
  <si>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</si>
  <si>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</si>
  <si>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</si>
  <si>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</si>
  <si>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</si>
  <si>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</si>
  <si>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</si>
  <si>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</si>
  <si>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</si>
  <si>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</si>
  <si>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</si>
  <si>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</si>
  <si>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</si>
  <si>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</si>
  <si>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</si>
  <si>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</si>
  <si>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</si>
  <si>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</si>
  <si>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</si>
  <si>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</si>
  <si>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</si>
  <si>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</si>
  <si>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</si>
  <si>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</si>
  <si>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</si>
  <si>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</si>
  <si>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</si>
  <si>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</si>
  <si>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</si>
  <si>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</si>
  <si>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</si>
  <si>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</si>
  <si>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</si>
  <si>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</si>
  <si>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</si>
  <si>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</si>
  <si>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</si>
  <si>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</si>
  <si>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</si>
  <si>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</si>
  <si>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</si>
  <si>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</si>
  <si>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</si>
  <si>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</si>
  <si>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</si>
  <si>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</si>
  <si>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</si>
  <si>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</si>
  <si>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</si>
  <si>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</si>
  <si>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</si>
  <si>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</si>
  <si>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</si>
  <si>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</si>
  <si>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</si>
  <si>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</si>
  <si>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</si>
  <si>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</si>
  <si>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</si>
  <si>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</si>
  <si>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</si>
  <si>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</si>
  <si>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</si>
  <si>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</si>
  <si>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</si>
  <si>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</si>
  <si>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</si>
  <si>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</si>
  <si>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</si>
  <si>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</si>
  <si>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</si>
  <si>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</si>
  <si>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</si>
  <si>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</si>
  <si>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</si>
  <si>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</si>
  <si>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</si>
  <si>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</si>
  <si>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</si>
  <si>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</si>
  <si>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</si>
  <si>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</si>
  <si>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</si>
  <si>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</si>
  <si>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</si>
  <si>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</si>
  <si>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</si>
  <si>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</si>
  <si>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</si>
  <si>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</si>
  <si>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</si>
  <si>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</si>
  <si>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</si>
  <si>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</si>
  <si>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</si>
  <si>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</si>
  <si>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</si>
  <si>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</si>
  <si>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</si>
  <si>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</si>
  <si>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</si>
  <si>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</si>
  <si>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</si>
  <si>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</si>
  <si>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</si>
  <si>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</si>
  <si>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</si>
  <si>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</si>
  <si>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</si>
  <si>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</si>
  <si>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</si>
  <si>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</si>
  <si>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</si>
  <si>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</si>
  <si>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</si>
  <si>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</si>
  <si>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</si>
  <si>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</si>
  <si>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</si>
  <si>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</si>
  <si>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</si>
  <si>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</si>
  <si>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</si>
  <si>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</si>
  <si>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</si>
  <si>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</si>
  <si>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</si>
  <si>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</si>
  <si>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</si>
  <si>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</si>
  <si>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</si>
  <si>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</si>
  <si>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</si>
  <si>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</si>
  <si>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</si>
  <si>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</si>
  <si>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</si>
  <si>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</si>
  <si>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</si>
  <si>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</si>
  <si>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</si>
  <si>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</si>
  <si>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</si>
  <si>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</si>
  <si>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</si>
  <si>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</si>
  <si>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</si>
  <si>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</si>
  <si>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</si>
  <si>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</si>
  <si>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</si>
  <si>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</si>
  <si>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</si>
  <si>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</si>
  <si>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</si>
  <si>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</si>
  <si>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</si>
  <si>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</si>
  <si>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</si>
  <si>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</si>
  <si>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</si>
  <si>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</si>
  <si>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</si>
  <si>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</si>
  <si>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</si>
  <si>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</si>
  <si>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</si>
  <si>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</si>
  <si>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</si>
  <si>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</si>
  <si>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</si>
  <si>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</si>
  <si>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</si>
  <si>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</si>
  <si>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</si>
  <si>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</si>
  <si>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</si>
  <si>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</si>
  <si>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</si>
  <si>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</si>
  <si>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</si>
  <si>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</si>
  <si>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</si>
  <si>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</si>
  <si>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</si>
  <si>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</si>
  <si>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</si>
  <si>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</si>
  <si>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</si>
  <si>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</si>
  <si>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</si>
  <si>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</si>
  <si>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</si>
  <si>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</si>
  <si>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</si>
  <si>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</si>
  <si>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</si>
  <si>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</si>
  <si>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</si>
  <si>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</si>
  <si>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</si>
  <si>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</si>
  <si>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</si>
  <si>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</si>
  <si>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</si>
  <si>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</si>
  <si>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</si>
  <si>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</si>
  <si>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</si>
  <si>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</si>
  <si>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</si>
  <si>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</si>
  <si>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</si>
  <si>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</si>
  <si>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</si>
  <si>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</si>
  <si>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</si>
  <si>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</si>
  <si>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</si>
  <si>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</si>
  <si>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</si>
  <si>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</si>
  <si>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</si>
  <si>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</si>
  <si>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</si>
  <si>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</si>
  <si>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</si>
  <si>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</si>
  <si>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</si>
  <si>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</si>
  <si>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</si>
  <si>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</si>
  <si>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</si>
  <si>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</si>
  <si>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</si>
  <si>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</si>
  <si>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</si>
  <si>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</si>
  <si>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</si>
  <si>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</si>
  <si>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</si>
  <si>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</si>
  <si>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</si>
  <si>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</si>
  <si>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</si>
  <si>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</si>
  <si>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</si>
  <si>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</si>
  <si>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</si>
  <si>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</si>
  <si>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</si>
  <si>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</si>
  <si>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</si>
  <si>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</si>
  <si>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</si>
  <si>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</si>
  <si>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</si>
  <si>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</si>
  <si>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</si>
  <si>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</si>
  <si>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</si>
  <si>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</si>
  <si>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</si>
  <si>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</si>
  <si>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</si>
  <si>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</si>
  <si>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</si>
  <si>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</si>
  <si>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</si>
  <si>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</si>
  <si>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</si>
  <si>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</si>
  <si>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</si>
  <si>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</si>
  <si>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</si>
  <si>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</si>
  <si>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</si>
  <si>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</si>
  <si>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</si>
  <si>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</si>
  <si>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</si>
  <si>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</si>
  <si>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</si>
  <si>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</si>
  <si>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</si>
  <si>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</si>
  <si>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</si>
  <si>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</si>
  <si>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</si>
  <si>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</si>
  <si>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</si>
  <si>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</si>
  <si>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</si>
  <si>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</si>
  <si>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</si>
  <si>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</si>
  <si>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</si>
  <si>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</si>
  <si>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</si>
  <si>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</si>
  <si>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</si>
  <si>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</si>
  <si>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</si>
  <si>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</si>
  <si>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</si>
  <si>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</si>
  <si>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</si>
  <si>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</si>
  <si>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</si>
  <si>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</si>
  <si>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</si>
  <si>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</si>
  <si>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</si>
  <si>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</si>
  <si>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</si>
  <si>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</si>
  <si>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</si>
  <si>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</si>
  <si>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</si>
  <si>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</si>
  <si>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</si>
  <si>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</si>
  <si>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</si>
  <si>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</si>
  <si>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</si>
  <si>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</si>
  <si>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</si>
  <si>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</si>
  <si>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</si>
  <si>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</si>
  <si>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</si>
  <si>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</si>
  <si>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</si>
  <si>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</si>
  <si>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</si>
  <si>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</si>
  <si>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</si>
  <si>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</si>
  <si>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</si>
  <si>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</si>
  <si>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</si>
  <si>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</si>
  <si>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</si>
  <si>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</si>
  <si>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</si>
  <si>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</si>
  <si>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</si>
  <si>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</si>
  <si>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</si>
  <si>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</si>
  <si>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</si>
  <si>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</si>
  <si>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</si>
  <si>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</si>
  <si>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</si>
  <si>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</si>
  <si>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</si>
  <si>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</si>
  <si>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</si>
  <si>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</si>
  <si>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</si>
  <si>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</si>
  <si>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</si>
  <si>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</si>
  <si>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</si>
  <si>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</si>
  <si>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</si>
  <si>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</si>
  <si>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</si>
  <si>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</si>
  <si>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</si>
  <si>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</si>
  <si>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</si>
  <si>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</si>
  <si>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</si>
  <si>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</si>
  <si>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</si>
  <si>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</si>
  <si>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</si>
  <si>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</si>
  <si>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</si>
  <si>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</si>
  <si>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</si>
  <si>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</si>
  <si>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</si>
  <si>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</si>
  <si>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</si>
  <si>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</si>
  <si>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</si>
  <si>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</si>
  <si>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</si>
  <si>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</si>
  <si>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</si>
  <si>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</si>
  <si>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</si>
  <si>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</si>
  <si>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</si>
  <si>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</si>
  <si>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</si>
  <si>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</si>
  <si>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</si>
  <si>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</si>
  <si>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</si>
  <si>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</si>
  <si>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</si>
  <si>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</si>
  <si>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</si>
  <si>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</si>
  <si>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</si>
  <si>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</si>
  <si>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</si>
  <si>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</si>
  <si>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</si>
  <si>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</si>
  <si>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</si>
  <si>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</si>
  <si>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</si>
  <si>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</si>
  <si>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</si>
  <si>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</si>
  <si>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</si>
  <si>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</si>
  <si>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</si>
  <si>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</si>
  <si>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</si>
  <si>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</si>
  <si>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</si>
  <si>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</si>
  <si>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</si>
  <si>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</si>
  <si>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</si>
  <si>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</si>
  <si>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</si>
  <si>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</si>
  <si>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</si>
  <si>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</si>
  <si>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</si>
  <si>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</si>
  <si>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</si>
  <si>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</si>
  <si>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</si>
  <si>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</si>
  <si>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</si>
  <si>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</si>
  <si>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</si>
  <si>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</si>
  <si>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</si>
  <si>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</si>
  <si>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</si>
  <si>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</si>
  <si>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</si>
  <si>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</si>
  <si>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</si>
  <si>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</si>
  <si>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</si>
  <si>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</si>
  <si>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</si>
  <si>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</si>
  <si>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</si>
  <si>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</si>
  <si>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</si>
  <si>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</si>
  <si>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</si>
  <si>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</si>
  <si>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</si>
  <si>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</si>
  <si>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</si>
  <si>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</si>
  <si>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</si>
  <si>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</si>
  <si>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</si>
  <si>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</si>
  <si>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</si>
  <si>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</si>
  <si>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</si>
  <si>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</si>
  <si>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</si>
  <si>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</si>
  <si>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</si>
  <si>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</si>
  <si>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</si>
  <si>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</si>
  <si>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</si>
  <si>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</si>
  <si>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</si>
  <si>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</si>
  <si>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</si>
  <si>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</si>
  <si>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</si>
  <si>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</si>
  <si>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</si>
  <si>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</si>
  <si>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</si>
  <si>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</si>
  <si>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</si>
  <si>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</si>
  <si>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</si>
  <si>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</si>
  <si>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</si>
  <si>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</si>
  <si>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</si>
  <si>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</si>
  <si>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</si>
  <si>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</si>
  <si>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</si>
  <si>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</si>
  <si>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</si>
  <si>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</si>
  <si>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</si>
  <si>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</si>
  <si>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</si>
  <si>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</si>
  <si>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</si>
  <si>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</si>
  <si>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</si>
  <si>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</si>
  <si>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</si>
  <si>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</si>
  <si>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</si>
  <si>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</si>
  <si>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</si>
  <si>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</si>
  <si>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</si>
  <si>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</si>
  <si>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</si>
  <si>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</si>
  <si>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</si>
  <si>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</si>
  <si>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</si>
  <si>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</si>
  <si>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</si>
  <si>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</si>
  <si>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</si>
  <si>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</si>
  <si>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</si>
  <si>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</si>
  <si>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</si>
  <si>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</si>
  <si>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</si>
  <si>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</si>
  <si>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</si>
  <si>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</si>
  <si>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</si>
  <si>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</si>
  <si>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</si>
  <si>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</si>
  <si>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</si>
  <si>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</si>
  <si>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</si>
  <si>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</si>
  <si>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</si>
  <si>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</si>
  <si>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</si>
  <si>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</si>
  <si>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</si>
  <si>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</si>
  <si>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</si>
  <si>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</si>
  <si>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</si>
  <si>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</si>
  <si>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</si>
  <si>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</si>
  <si>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</si>
  <si>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</si>
  <si>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</si>
  <si>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</si>
  <si>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</si>
  <si>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</si>
  <si>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</si>
  <si>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</si>
  <si>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</si>
  <si>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</si>
  <si>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</si>
  <si>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</si>
  <si>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</si>
  <si>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</si>
  <si>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</si>
  <si>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</si>
  <si>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</si>
  <si>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</si>
  <si>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</si>
  <si>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</si>
  <si>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</si>
  <si>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</si>
  <si>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</si>
  <si>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</si>
  <si>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</si>
  <si>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</si>
  <si>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</si>
  <si>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</si>
  <si>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</si>
  <si>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</si>
  <si>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</si>
  <si>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</si>
  <si>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</si>
  <si>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</si>
  <si>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</si>
  <si>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</si>
  <si>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</si>
  <si>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</si>
  <si>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</si>
  <si>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</si>
  <si>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</si>
  <si>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</si>
  <si>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</si>
  <si>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</si>
  <si>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</si>
  <si>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</si>
  <si>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</si>
  <si>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</si>
  <si>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</si>
  <si>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</si>
  <si>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</si>
  <si>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</si>
  <si>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</si>
  <si>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</si>
  <si>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</si>
  <si>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</si>
  <si>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</si>
  <si>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</si>
  <si>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</si>
  <si>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</si>
  <si>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</si>
  <si>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</si>
  <si>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</si>
  <si>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</si>
  <si>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</si>
  <si>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</si>
  <si>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</si>
  <si>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</si>
  <si>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</si>
  <si>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</si>
  <si>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</si>
  <si>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</si>
  <si>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</si>
  <si>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</si>
  <si>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</si>
  <si>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</si>
  <si>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</si>
  <si>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</si>
  <si>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</si>
  <si>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</si>
  <si>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</si>
  <si>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</si>
  <si>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</si>
  <si>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</si>
  <si>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</si>
  <si>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</si>
  <si>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</si>
  <si>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</si>
  <si>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</si>
  <si>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</si>
  <si>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</si>
  <si>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</si>
  <si>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</si>
  <si>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</si>
  <si>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</si>
  <si>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</si>
  <si>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</si>
  <si>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</si>
  <si>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</si>
  <si>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</si>
  <si>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</si>
  <si>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</si>
  <si>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</si>
  <si>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</si>
  <si>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</si>
  <si>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</si>
  <si>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</si>
  <si>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</si>
  <si>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</si>
  <si>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</si>
  <si>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</si>
  <si>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</si>
  <si>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</si>
  <si>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</si>
  <si>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</si>
  <si>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</si>
  <si>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</si>
  <si>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</si>
  <si>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</si>
  <si>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</si>
  <si>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</si>
  <si>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</si>
  <si>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</si>
  <si>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</si>
  <si>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</si>
  <si>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</si>
  <si>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</si>
  <si>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</si>
  <si>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</si>
  <si>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</si>
  <si>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</si>
  <si>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</si>
  <si>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</si>
  <si>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</si>
  <si>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</si>
  <si>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</si>
  <si>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</si>
  <si>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</si>
  <si>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</si>
  <si>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</si>
  <si>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</si>
  <si>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</si>
  <si>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</si>
  <si>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</si>
  <si>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</si>
  <si>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</si>
  <si>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</si>
  <si>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</si>
  <si>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</si>
  <si>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</si>
  <si>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</si>
  <si>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</si>
  <si>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</si>
  <si>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</si>
  <si>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</si>
  <si>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</si>
  <si>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</si>
  <si>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</si>
  <si>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</si>
  <si>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</si>
  <si>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</si>
  <si>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</si>
  <si>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</si>
  <si>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</si>
  <si>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</si>
  <si>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</si>
  <si>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</si>
  <si>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</si>
  <si>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</si>
  <si>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</si>
  <si>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</si>
  <si>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</si>
  <si>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</si>
  <si>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</si>
  <si>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</si>
  <si>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</si>
  <si>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</si>
  <si>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</si>
  <si>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</si>
  <si>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</si>
  <si>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</si>
  <si>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</si>
  <si>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</si>
  <si>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</si>
  <si>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</si>
  <si>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</si>
  <si>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</si>
  <si>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</si>
  <si>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</si>
  <si>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</si>
  <si>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</si>
  <si>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</si>
  <si>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</si>
  <si>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</si>
  <si>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</si>
  <si>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</si>
  <si>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</si>
  <si>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</si>
  <si>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</si>
  <si>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</si>
  <si>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</si>
  <si>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</si>
  <si>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</si>
  <si>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</si>
  <si>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</si>
  <si>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</si>
  <si>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</si>
  <si>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</si>
  <si>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</si>
  <si>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</si>
  <si>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</si>
  <si>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</si>
  <si>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</si>
  <si>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</si>
  <si>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</si>
  <si>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</si>
  <si>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</si>
  <si>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</si>
  <si>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</si>
  <si>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</si>
  <si>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</si>
  <si>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</si>
  <si>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</si>
  <si>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</si>
  <si>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</si>
  <si>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</si>
  <si>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</si>
  <si>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</si>
  <si>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</si>
  <si>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</si>
  <si>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</si>
  <si>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</si>
  <si>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</si>
  <si>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</si>
  <si>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</si>
  <si>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</si>
  <si>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</si>
  <si>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</si>
  <si>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</si>
  <si>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</si>
  <si>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</si>
  <si>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</si>
  <si>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</si>
  <si>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</si>
  <si>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</si>
  <si>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</si>
  <si>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</si>
  <si>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</si>
  <si>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</si>
  <si>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</si>
  <si>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</si>
  <si>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</si>
  <si>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</si>
  <si>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</si>
  <si>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</si>
  <si>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</si>
  <si>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</si>
  <si>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</si>
  <si>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</si>
  <si>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</si>
  <si>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</si>
  <si>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</si>
  <si>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</si>
  <si>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</si>
  <si>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</si>
  <si>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</si>
  <si>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</si>
  <si>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</si>
  <si>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</si>
  <si>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</si>
  <si>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</si>
  <si>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</si>
  <si>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</si>
  <si>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</si>
  <si>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</si>
  <si>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</si>
  <si>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</si>
  <si>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</si>
  <si>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</si>
  <si>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</si>
  <si>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</si>
  <si>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</si>
  <si>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</si>
  <si>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</si>
  <si>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</si>
  <si>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</si>
  <si>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</si>
  <si>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</si>
  <si>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</si>
  <si>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</si>
  <si>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</si>
  <si>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</si>
  <si>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</si>
  <si>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</si>
  <si>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</si>
  <si>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</si>
  <si>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</si>
  <si>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</si>
  <si>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</si>
  <si>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</si>
  <si>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</si>
  <si>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</si>
  <si>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</si>
  <si>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</si>
  <si>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</si>
  <si>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</si>
  <si>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</si>
  <si>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</si>
  <si>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</si>
  <si>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</si>
  <si>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</si>
  <si>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</si>
  <si>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</si>
  <si>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</si>
  <si>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</si>
  <si>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</si>
  <si>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</si>
  <si>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</si>
  <si>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</si>
  <si>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</si>
  <si>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</si>
  <si>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</si>
  <si>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</si>
  <si>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</si>
  <si>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</si>
  <si>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</si>
  <si>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</si>
  <si>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</si>
  <si>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</si>
  <si>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</si>
  <si>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</si>
  <si>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</si>
  <si>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</si>
  <si>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</si>
  <si>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</si>
  <si>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</si>
  <si>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</si>
  <si>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</si>
  <si>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</si>
  <si>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</si>
  <si>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</si>
  <si>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</si>
  <si>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</si>
  <si>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</si>
  <si>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</si>
  <si>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</si>
  <si>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</si>
  <si>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</si>
  <si>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</si>
  <si>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</si>
  <si>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</si>
  <si>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</si>
  <si>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</si>
  <si>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</si>
  <si>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</si>
  <si>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</si>
  <si>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</si>
  <si>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</si>
  <si>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</si>
  <si>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</si>
  <si>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</si>
  <si>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</si>
  <si>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</si>
  <si>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</si>
  <si>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</si>
  <si>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</si>
  <si>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</si>
  <si>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</si>
  <si>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</si>
  <si>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</si>
  <si>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</si>
  <si>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</si>
  <si>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</si>
  <si>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</si>
  <si>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</si>
  <si>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</si>
  <si>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</si>
  <si>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</si>
  <si>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</si>
  <si>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</si>
  <si>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</si>
  <si>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</si>
  <si>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</si>
  <si>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</si>
  <si>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</si>
  <si>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</si>
  <si>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</si>
  <si>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</si>
  <si>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</si>
  <si>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</si>
  <si>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</si>
  <si>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</si>
  <si>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</si>
  <si>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</si>
  <si>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</si>
  <si>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</si>
  <si>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</si>
  <si>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</si>
  <si>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</si>
  <si>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</si>
  <si>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</si>
  <si>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</si>
  <si>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</si>
  <si>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</si>
  <si>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</si>
  <si>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</si>
  <si>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</si>
  <si>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</si>
  <si>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</si>
  <si>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</si>
  <si>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</si>
  <si>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</si>
  <si>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</si>
  <si>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</si>
  <si>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</si>
  <si>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</si>
  <si>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</si>
  <si>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</si>
  <si>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</si>
  <si>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</si>
  <si>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</si>
  <si>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</si>
  <si>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</si>
  <si>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</si>
  <si>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</si>
  <si>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</si>
  <si>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</si>
  <si>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</si>
  <si>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</si>
  <si>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</si>
  <si>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</si>
  <si>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</si>
  <si>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</si>
  <si>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</si>
  <si>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</si>
  <si>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</si>
  <si>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</si>
  <si>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</si>
  <si>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</si>
  <si>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</si>
  <si>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</si>
  <si>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</si>
  <si>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</si>
  <si>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</si>
  <si>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</si>
  <si>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</si>
  <si>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</si>
  <si>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</si>
  <si>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</si>
  <si>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</si>
  <si>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</si>
  <si>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</si>
  <si>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</si>
  <si>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</si>
  <si>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</si>
  <si>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</si>
  <si>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</si>
  <si>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</si>
  <si>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</si>
  <si>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</si>
  <si>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</si>
  <si>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</si>
  <si>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</si>
  <si>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</si>
  <si>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</si>
  <si>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</si>
  <si>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</si>
  <si>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</si>
  <si>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</si>
  <si>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</si>
  <si>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</si>
  <si>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</si>
  <si>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</si>
  <si>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</si>
  <si>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</si>
  <si>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</si>
  <si>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</si>
  <si>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</si>
  <si>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</si>
  <si>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</si>
  <si>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</si>
  <si>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</si>
  <si>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</si>
  <si>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</si>
  <si>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</si>
  <si>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</si>
  <si>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</si>
  <si>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</si>
  <si>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</si>
  <si>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</si>
  <si>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</si>
  <si>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</si>
  <si>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</si>
  <si>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</si>
  <si>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</si>
  <si>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</si>
  <si>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</si>
  <si>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</si>
  <si>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</si>
  <si>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</si>
  <si>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</si>
  <si>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</si>
  <si>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</si>
  <si>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</si>
  <si>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</si>
  <si>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</si>
  <si>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</si>
  <si>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</si>
  <si>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</si>
  <si>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</si>
  <si>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</si>
  <si>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</si>
  <si>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</si>
  <si>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</si>
  <si>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</si>
  <si>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</si>
  <si>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</si>
  <si>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</si>
  <si>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</si>
  <si>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</si>
  <si>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</si>
  <si>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</si>
  <si>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</si>
  <si>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</si>
  <si>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</si>
  <si>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</si>
  <si>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</si>
  <si>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</si>
  <si>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</si>
  <si>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</si>
  <si>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</si>
  <si>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</si>
  <si>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</si>
  <si>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</si>
  <si>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</si>
  <si>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</si>
  <si>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</si>
  <si>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</si>
  <si>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</si>
  <si>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</si>
  <si>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</si>
  <si>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</si>
  <si>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</si>
  <si>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</si>
  <si>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</si>
  <si>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</si>
  <si>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</si>
  <si>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</si>
  <si>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</si>
  <si>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</si>
  <si>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</si>
  <si>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</si>
  <si>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</si>
  <si>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</si>
  <si>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</si>
  <si>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</si>
  <si>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</si>
  <si>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</si>
  <si>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</si>
  <si>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</si>
  <si>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</si>
  <si>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</si>
  <si>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</si>
  <si>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</si>
  <si>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</si>
  <si>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</si>
  <si>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</si>
  <si>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</si>
  <si>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</si>
  <si>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</si>
  <si>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</si>
  <si>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</si>
  <si>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</si>
  <si>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</si>
  <si>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</si>
  <si>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</si>
  <si>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</si>
  <si>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</si>
  <si>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</si>
  <si>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</si>
  <si>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</si>
  <si>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</si>
  <si>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</si>
  <si>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</si>
  <si>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</si>
  <si>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</si>
  <si>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</si>
  <si>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</si>
  <si>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</si>
  <si>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</si>
  <si>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</si>
  <si>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</si>
  <si>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</si>
  <si>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</si>
  <si>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</si>
  <si>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</si>
  <si>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</si>
  <si>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</si>
  <si>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</si>
  <si>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</si>
  <si>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</si>
  <si>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</si>
  <si>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</si>
  <si>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</si>
  <si>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</si>
  <si>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</si>
  <si>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</si>
  <si>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</si>
  <si>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</si>
  <si>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</si>
  <si>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</si>
  <si>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</si>
  <si>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</si>
  <si>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</si>
  <si>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</si>
  <si>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</si>
  <si>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</si>
  <si>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</si>
  <si>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</si>
  <si>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</si>
  <si>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</si>
  <si>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</si>
  <si>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</si>
  <si>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</si>
  <si>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</si>
  <si>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</si>
  <si>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</si>
  <si>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</si>
  <si>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</si>
  <si>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</si>
  <si>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</si>
  <si>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</si>
  <si>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</si>
  <si>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</si>
  <si>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</si>
  <si>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</si>
  <si>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</si>
  <si>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</si>
  <si>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</si>
  <si>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</si>
  <si>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</si>
  <si>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</si>
  <si>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</si>
  <si>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</si>
  <si>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</si>
  <si>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</si>
  <si>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</si>
  <si>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</si>
  <si>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</si>
  <si>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</si>
  <si>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</si>
  <si>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</si>
  <si>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</si>
  <si>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</si>
  <si>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</si>
  <si>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</si>
  <si>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</si>
  <si>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</si>
  <si>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</si>
  <si>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</si>
  <si>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</si>
  <si>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</si>
  <si>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</si>
  <si>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</si>
  <si>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</si>
  <si>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</si>
  <si>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</si>
  <si>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</si>
  <si>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</si>
  <si>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</si>
  <si>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</si>
  <si>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</si>
  <si>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</si>
  <si>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</si>
  <si>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</si>
  <si>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</si>
  <si>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</si>
  <si>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</si>
  <si>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</si>
  <si>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</si>
  <si>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</si>
  <si>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</si>
  <si>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</si>
  <si>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</si>
  <si>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</si>
  <si>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</si>
  <si>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</si>
  <si>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</si>
  <si>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</si>
  <si>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</si>
  <si>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</si>
  <si>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</si>
  <si>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</si>
  <si>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</si>
  <si>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</si>
  <si>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</si>
  <si>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</si>
  <si>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</si>
  <si>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</si>
  <si>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</si>
  <si>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</si>
  <si>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</si>
  <si>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</si>
  <si>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</si>
  <si>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</si>
  <si>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</si>
  <si>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</si>
  <si>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</si>
  <si>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</si>
  <si>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</si>
  <si>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</si>
  <si>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</si>
  <si>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</si>
  <si>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</si>
  <si>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</si>
  <si>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</si>
  <si>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</si>
  <si>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</si>
  <si>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</si>
  <si>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</si>
  <si>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</si>
  <si>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</si>
  <si>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</si>
  <si>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</si>
  <si>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</si>
  <si>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</si>
  <si>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</si>
  <si>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</si>
  <si>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</si>
  <si>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</si>
  <si>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</si>
  <si>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</si>
  <si>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</si>
  <si>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</si>
  <si>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</si>
  <si>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</si>
  <si>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</si>
  <si>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</si>
  <si>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</si>
  <si>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</si>
  <si>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</si>
  <si>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</si>
  <si>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</si>
  <si>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</si>
  <si>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</si>
  <si>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</si>
  <si>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</si>
  <si>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</si>
  <si>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</si>
  <si>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</si>
  <si>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</si>
  <si>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</si>
  <si>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</si>
  <si>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</si>
  <si>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</si>
  <si>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</si>
  <si>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</si>
  <si>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</si>
  <si>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</si>
  <si>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</si>
  <si>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</si>
  <si>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</si>
  <si>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</si>
  <si>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</si>
  <si>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</si>
  <si>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</si>
  <si>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</si>
  <si>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</si>
  <si>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</si>
  <si>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</si>
  <si>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</si>
  <si>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</si>
  <si>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</si>
  <si>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</si>
  <si>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</si>
  <si>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</si>
  <si>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</si>
  <si>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</si>
  <si>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</si>
  <si>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</si>
  <si>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</si>
  <si>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</si>
  <si>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</si>
  <si>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</si>
  <si>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</si>
  <si>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</si>
  <si>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</si>
  <si>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</si>
  <si>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</si>
  <si>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</si>
  <si>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</si>
  <si>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</si>
  <si>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</si>
  <si>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</si>
  <si>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</si>
  <si>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</si>
  <si>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</si>
  <si>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</si>
  <si>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</si>
  <si>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</si>
  <si>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</si>
  <si>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</si>
  <si>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</si>
  <si>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</si>
  <si>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</si>
  <si>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</si>
  <si>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</si>
  <si>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</si>
  <si>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</si>
  <si>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</si>
  <si>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</si>
  <si>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</si>
  <si>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</si>
  <si>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</si>
  <si>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</si>
  <si>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</si>
  <si>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</si>
  <si>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</si>
  <si>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</si>
  <si>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</si>
  <si>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</si>
  <si>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</si>
  <si>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</si>
  <si>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</si>
  <si>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</si>
  <si>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</si>
  <si>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</si>
  <si>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</si>
  <si>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</si>
  <si>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</si>
  <si>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</si>
  <si>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</si>
  <si>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</si>
  <si>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</si>
  <si>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</si>
  <si>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</si>
  <si>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</si>
  <si>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</si>
  <si>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</si>
  <si>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</si>
  <si>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</si>
  <si>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</si>
  <si>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</si>
  <si>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</si>
  <si>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</si>
  <si>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</si>
  <si>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</si>
  <si>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</si>
  <si>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</si>
  <si>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</si>
  <si>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</si>
  <si>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</si>
  <si>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</si>
  <si>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</si>
  <si>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</si>
  <si>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</si>
  <si>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</si>
  <si>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</si>
  <si>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</si>
  <si>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</si>
  <si>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</si>
  <si>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</si>
  <si>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</si>
  <si>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</si>
  <si>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</si>
  <si>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</si>
  <si>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</si>
  <si>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</si>
  <si>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</si>
  <si>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</si>
  <si>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</si>
  <si>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</si>
  <si>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</si>
  <si>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</si>
  <si>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</si>
  <si>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</si>
  <si>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</si>
  <si>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</si>
  <si>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</si>
  <si>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</si>
  <si>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</si>
  <si>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</si>
  <si>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</si>
  <si>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</si>
  <si>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</si>
  <si>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</si>
  <si>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</si>
  <si>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</si>
  <si>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</si>
  <si>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</si>
  <si>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</si>
  <si>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</si>
  <si>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</si>
  <si>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</si>
  <si>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</si>
  <si>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</si>
  <si>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</si>
  <si>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</si>
  <si>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</si>
  <si>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</si>
  <si>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</si>
  <si>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</si>
  <si>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</si>
  <si>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</si>
  <si>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</si>
  <si>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</si>
  <si>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</si>
  <si>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</si>
  <si>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</si>
  <si>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</si>
  <si>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</si>
  <si>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</si>
  <si>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</si>
  <si>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</si>
  <si>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</si>
  <si>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</si>
  <si>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</si>
  <si>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</si>
  <si>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</si>
  <si>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</si>
  <si>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</si>
  <si>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</si>
  <si>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</si>
  <si>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</si>
  <si>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</si>
  <si>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</si>
  <si>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</si>
  <si>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</si>
  <si>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</si>
  <si>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</si>
  <si>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</si>
  <si>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</si>
  <si>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</si>
  <si>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</si>
  <si>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</si>
  <si>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</si>
  <si>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</si>
  <si>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</si>
  <si>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</si>
  <si>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</si>
  <si>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</si>
  <si>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</si>
  <si>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</si>
  <si>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</si>
  <si>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</si>
  <si>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</si>
  <si>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</si>
  <si>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</si>
  <si>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</si>
  <si>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</si>
  <si>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</si>
  <si>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</si>
  <si>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</si>
  <si>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</si>
  <si>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</si>
  <si>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</si>
  <si>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</si>
  <si>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</si>
  <si>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</si>
  <si>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</si>
  <si>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</si>
  <si>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</si>
  <si>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</si>
  <si>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</si>
  <si>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</si>
  <si>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</si>
  <si>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</si>
  <si>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</si>
  <si>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</si>
  <si>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</si>
  <si>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</si>
  <si>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</si>
  <si>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</si>
  <si>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</si>
  <si>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</si>
  <si>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</si>
  <si>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</si>
  <si>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</si>
  <si>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</si>
  <si>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</si>
  <si>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</si>
  <si>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</si>
  <si>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</si>
  <si>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</si>
  <si>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</si>
  <si>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</si>
  <si>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</si>
  <si>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</si>
  <si>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</si>
  <si>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</si>
  <si>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</si>
  <si>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</si>
  <si>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</si>
  <si>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</si>
  <si>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</si>
  <si>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</si>
  <si>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</si>
  <si>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</si>
  <si>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</si>
  <si>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</si>
  <si>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</si>
  <si>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</si>
  <si>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</si>
  <si>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</si>
  <si>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</si>
  <si>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</si>
  <si>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</si>
  <si>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</si>
  <si>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</si>
  <si>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</si>
  <si>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</si>
  <si>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</si>
  <si>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</si>
  <si>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</si>
  <si>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</si>
  <si>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</si>
  <si>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</si>
  <si>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</si>
  <si>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</si>
  <si>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</si>
  <si>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</si>
  <si>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</si>
  <si>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</si>
  <si>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</si>
  <si>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</si>
  <si>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</si>
  <si>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</si>
  <si>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</si>
  <si>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</si>
  <si>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</si>
  <si>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</si>
  <si>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</si>
  <si>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</si>
  <si>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</si>
  <si>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</si>
  <si>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</si>
  <si>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</si>
  <si>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</si>
  <si>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</si>
  <si>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</si>
  <si>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</si>
  <si>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</si>
  <si>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</si>
  <si>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</si>
  <si>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</si>
  <si>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</si>
  <si>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</si>
  <si>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</si>
  <si>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</si>
  <si>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</si>
  <si>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</si>
  <si>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</si>
  <si>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</si>
  <si>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</si>
  <si>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</si>
  <si>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</si>
  <si>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</si>
  <si>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</si>
  <si>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</si>
  <si>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</si>
  <si>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</si>
  <si>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</si>
  <si>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</si>
  <si>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</si>
  <si>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</si>
  <si>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</si>
  <si>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</si>
  <si>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</si>
  <si>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</si>
  <si>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</si>
  <si>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</si>
  <si>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</si>
  <si>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</si>
  <si>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</si>
  <si>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</si>
  <si>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</si>
  <si>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</si>
  <si>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</si>
  <si>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</si>
  <si>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</si>
  <si>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</si>
  <si>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</si>
  <si>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</si>
  <si>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</si>
  <si>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</si>
  <si>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</si>
  <si>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</si>
  <si>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</si>
  <si>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</si>
  <si>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</si>
  <si>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</si>
  <si>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</si>
  <si>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</si>
  <si>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</si>
  <si>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</si>
  <si>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</si>
  <si>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</si>
  <si>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</si>
  <si>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</si>
  <si>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</si>
  <si>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</si>
  <si>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</si>
  <si>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</si>
  <si>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</si>
  <si>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</si>
  <si>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</si>
  <si>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</si>
  <si>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</si>
  <si>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</si>
  <si>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</si>
  <si>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</si>
  <si>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</si>
  <si>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</si>
  <si>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</si>
  <si>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</si>
  <si>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</si>
  <si>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</si>
  <si>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</si>
  <si>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</si>
  <si>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</si>
  <si>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</si>
  <si>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</si>
  <si>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</si>
  <si>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</si>
  <si>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</si>
  <si>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</si>
  <si>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</si>
  <si>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</si>
  <si>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</si>
  <si>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</si>
  <si>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</si>
  <si>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</si>
  <si>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</si>
  <si>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</si>
  <si>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</si>
  <si>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</si>
  <si>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</si>
  <si>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</si>
  <si>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</si>
  <si>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</si>
  <si>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</si>
  <si>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</si>
  <si>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</si>
  <si>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</si>
  <si>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</si>
  <si>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</si>
  <si>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</si>
  <si>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</si>
  <si>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</si>
  <si>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</si>
  <si>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</si>
  <si>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</si>
  <si>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</si>
  <si>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</si>
  <si>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</si>
  <si>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</si>
  <si>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</si>
  <si>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</si>
  <si>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</si>
  <si>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</si>
  <si>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</si>
  <si>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</si>
  <si>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</si>
  <si>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</si>
  <si>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</si>
  <si>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</si>
  <si>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</si>
  <si>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</si>
  <si>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</si>
  <si>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</si>
  <si>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</si>
  <si>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</si>
  <si>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</si>
  <si>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</si>
  <si>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</si>
  <si>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</si>
  <si>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</si>
  <si>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</si>
  <si>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</si>
  <si>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</si>
  <si>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</si>
  <si>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</si>
  <si>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</si>
  <si>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</si>
  <si>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</si>
  <si>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</si>
  <si>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</si>
  <si>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</si>
  <si>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</si>
  <si>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</si>
  <si>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</si>
  <si>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</si>
  <si>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</si>
  <si>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</si>
  <si>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</si>
  <si>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</si>
  <si>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</si>
  <si>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</si>
  <si>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</si>
  <si>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</si>
  <si>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</si>
  <si>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</si>
  <si>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</si>
  <si>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</si>
  <si>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</si>
  <si>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</si>
  <si>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</si>
  <si>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</si>
  <si>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</si>
  <si>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</si>
  <si>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</si>
  <si>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</si>
  <si>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</si>
  <si>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</si>
  <si>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</si>
  <si>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</si>
  <si>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</si>
  <si>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</si>
  <si>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</si>
  <si>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</si>
  <si>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</si>
  <si>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</si>
  <si>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</si>
  <si>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</si>
  <si>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</si>
  <si>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</si>
  <si>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</si>
  <si>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</si>
  <si>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</si>
  <si>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</si>
  <si>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</si>
  <si>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</si>
  <si>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</si>
  <si>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</si>
  <si>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</si>
  <si>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</si>
  <si>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</si>
  <si>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</si>
  <si>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</si>
  <si>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</si>
  <si>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</si>
  <si>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</si>
  <si>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</si>
  <si>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</si>
  <si>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</si>
  <si>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</si>
  <si>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</si>
  <si>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</si>
  <si>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</si>
  <si>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</si>
  <si>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</si>
  <si>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</si>
  <si>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</si>
  <si>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</si>
  <si>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</si>
  <si>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</si>
  <si>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</si>
  <si>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</si>
  <si>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</si>
  <si>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</si>
  <si>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</si>
  <si>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</si>
  <si>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</si>
  <si>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</si>
  <si>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</si>
  <si>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</si>
  <si>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</si>
  <si>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</si>
  <si>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</si>
  <si>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</si>
  <si>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</si>
  <si>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</si>
  <si>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</si>
  <si>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</si>
  <si>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</si>
  <si>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</si>
  <si>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</si>
  <si>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</si>
  <si>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</si>
  <si>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</si>
  <si>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</si>
  <si>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</si>
  <si>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</si>
  <si>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</si>
  <si>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</si>
  <si>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</si>
  <si>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</si>
  <si>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</si>
  <si>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</si>
  <si>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</si>
  <si>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</si>
  <si>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</si>
  <si>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</si>
  <si>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</si>
  <si>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</si>
  <si>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</si>
  <si>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</si>
  <si>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</si>
  <si>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</si>
  <si>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</si>
  <si>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</si>
  <si>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</si>
  <si>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</si>
  <si>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</si>
  <si>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</si>
  <si>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</si>
  <si>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</si>
  <si>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</si>
  <si>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</si>
  <si>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</si>
  <si>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</si>
  <si>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</si>
  <si>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</si>
  <si>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</si>
  <si>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</si>
  <si>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</si>
  <si>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</si>
  <si>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</si>
  <si>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</si>
  <si>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</si>
  <si>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</si>
  <si>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</si>
  <si>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</si>
  <si>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</si>
  <si>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</si>
  <si>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</si>
  <si>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</si>
  <si>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</si>
  <si>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</si>
  <si>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</si>
  <si>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</si>
  <si>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</si>
  <si>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</si>
  <si>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</si>
  <si>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</si>
  <si>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</si>
  <si>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</si>
  <si>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</si>
  <si>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</si>
  <si>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</si>
  <si>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</si>
  <si>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</si>
  <si>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</si>
  <si>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</si>
  <si>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</si>
  <si>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</si>
  <si>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</si>
  <si>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</si>
  <si>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</si>
  <si>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</si>
  <si>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</si>
  <si>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</si>
  <si>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</si>
  <si>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</si>
  <si>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</si>
  <si>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</si>
  <si>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</si>
  <si>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</si>
  <si>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</si>
  <si>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</si>
  <si>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</si>
  <si>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</si>
  <si>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</si>
  <si>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</si>
  <si>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</si>
  <si>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</si>
  <si>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</si>
  <si>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</si>
  <si>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</si>
  <si>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</si>
  <si>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</si>
  <si>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</si>
  <si>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</si>
  <si>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</si>
  <si>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</si>
  <si>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</si>
  <si>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</si>
  <si>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</si>
  <si>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</si>
  <si>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</si>
  <si>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</si>
  <si>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</si>
  <si>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</si>
  <si>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</si>
  <si>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</si>
  <si>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</si>
  <si>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</si>
  <si>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</si>
  <si>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</si>
  <si>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</si>
  <si>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</si>
  <si>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</si>
  <si>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</si>
  <si>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</si>
  <si>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</si>
  <si>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</si>
  <si>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</si>
  <si>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</si>
  <si>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</si>
  <si>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</si>
  <si>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</si>
  <si>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</si>
  <si>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</si>
  <si>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</si>
  <si>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</si>
  <si>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</si>
  <si>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</si>
  <si>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</si>
  <si>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</si>
  <si>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</si>
  <si>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</si>
  <si>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</si>
  <si>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</si>
  <si>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</si>
  <si>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</si>
  <si>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</si>
  <si>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</si>
  <si>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</si>
  <si>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</si>
  <si>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</si>
  <si>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</si>
  <si>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</si>
  <si>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</si>
  <si>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</si>
  <si>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</si>
  <si>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</si>
  <si>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</si>
  <si>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</si>
  <si>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</si>
  <si>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</si>
  <si>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</si>
  <si>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</si>
  <si>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</si>
  <si>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</si>
  <si>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</si>
  <si>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</si>
  <si>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</si>
  <si>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</si>
  <si>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</si>
  <si>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</si>
  <si>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</si>
  <si>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</si>
  <si>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</si>
  <si>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</si>
  <si>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</si>
  <si>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</si>
  <si>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</si>
  <si>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</si>
  <si>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</si>
  <si>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</si>
  <si>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</si>
  <si>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</si>
  <si>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</si>
  <si>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</si>
  <si>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</si>
  <si>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</si>
  <si>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</si>
  <si>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</si>
  <si>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</si>
  <si>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</si>
  <si>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</si>
  <si>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</si>
  <si>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</si>
  <si>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</si>
  <si>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</si>
  <si>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</si>
  <si>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</si>
  <si>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</si>
  <si>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</si>
  <si>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</si>
  <si>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</si>
  <si>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</si>
  <si>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</si>
  <si>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</si>
  <si>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</si>
  <si>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</si>
  <si>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</si>
  <si>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</si>
  <si>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</si>
  <si>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</si>
  <si>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</si>
  <si>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</si>
  <si>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</si>
  <si>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</si>
  <si>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</si>
  <si>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</si>
  <si>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</si>
  <si>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</si>
  <si>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</si>
  <si>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</si>
  <si>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</si>
  <si>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</si>
  <si>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</si>
  <si>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</si>
  <si>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</si>
  <si>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</si>
  <si>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</si>
  <si>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</si>
  <si>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</si>
  <si>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</si>
  <si>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</si>
  <si>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</si>
  <si>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</si>
  <si>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</si>
  <si>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</si>
  <si>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</si>
  <si>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</si>
  <si>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</si>
  <si>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</si>
  <si>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</si>
  <si>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</si>
  <si>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</si>
  <si>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</si>
  <si>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</si>
  <si>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</si>
  <si>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</si>
  <si>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</si>
  <si>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</si>
  <si>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</si>
  <si>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</si>
  <si>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</si>
  <si>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</si>
  <si>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</si>
  <si>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</si>
  <si>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</si>
  <si>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</si>
  <si>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</si>
  <si>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</si>
  <si>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</si>
  <si>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</si>
  <si>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</si>
  <si>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</si>
  <si>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</si>
  <si>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</si>
  <si>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</si>
  <si>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</si>
  <si>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</si>
  <si>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</si>
  <si>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</si>
  <si>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</si>
  <si>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</si>
  <si>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</si>
  <si>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</si>
  <si>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</si>
  <si>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</si>
  <si>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</si>
  <si>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</si>
  <si>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</si>
  <si>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</si>
  <si>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</si>
  <si>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</si>
  <si>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</si>
  <si>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</si>
  <si>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</si>
  <si>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</si>
  <si>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</si>
  <si>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</si>
  <si>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</si>
  <si>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</si>
  <si>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</si>
  <si>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</si>
  <si>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</si>
  <si>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</si>
  <si>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</si>
  <si>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</si>
  <si>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</si>
  <si>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</si>
  <si>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</si>
  <si>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</si>
  <si>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</si>
  <si>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</si>
  <si>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</si>
  <si>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</si>
  <si>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</si>
  <si>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</si>
  <si>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</si>
  <si>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</si>
  <si>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</si>
  <si>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</si>
  <si>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</si>
  <si>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</si>
  <si>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</si>
  <si>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</si>
  <si>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</si>
  <si>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</si>
  <si>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</si>
  <si>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</si>
  <si>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</si>
  <si>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</si>
  <si>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</si>
  <si>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</si>
  <si>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</si>
  <si>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</si>
  <si>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</si>
  <si>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</si>
  <si>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</si>
  <si>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</si>
  <si>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</si>
  <si>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</si>
  <si>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</si>
  <si>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</si>
  <si>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</si>
  <si>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</si>
  <si>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</si>
  <si>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</si>
  <si>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</si>
  <si>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</si>
  <si>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</si>
  <si>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</si>
  <si>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</si>
  <si>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</si>
  <si>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</si>
  <si>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</si>
  <si>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</si>
  <si>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</si>
  <si>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</si>
  <si>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</si>
  <si>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</si>
  <si>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</si>
  <si>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</si>
  <si>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</si>
  <si>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</si>
  <si>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</si>
  <si>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</si>
  <si>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</si>
  <si>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</si>
  <si>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</si>
  <si>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</si>
  <si>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</si>
  <si>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</si>
  <si>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</si>
  <si>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</si>
  <si>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</si>
  <si>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</si>
  <si>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</si>
  <si>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</si>
  <si>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</si>
  <si>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</si>
  <si>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</si>
  <si>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</si>
  <si>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</si>
  <si>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</si>
  <si>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</si>
  <si>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</si>
  <si>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</si>
  <si>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</si>
  <si>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</si>
  <si>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</si>
  <si>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</si>
  <si>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</si>
  <si>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</si>
  <si>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</si>
  <si>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</si>
  <si>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</si>
  <si>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</si>
  <si>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</si>
  <si>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</si>
  <si>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</si>
  <si>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</si>
  <si>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</si>
  <si>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</si>
  <si>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</si>
  <si>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</si>
  <si>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</si>
  <si>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</si>
  <si>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</si>
  <si>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</si>
  <si>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</si>
  <si>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</si>
  <si>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</si>
  <si>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</si>
  <si>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</si>
  <si>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</si>
  <si>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</si>
  <si>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</si>
  <si>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</si>
  <si>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</si>
  <si>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</si>
  <si>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</si>
  <si>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</si>
  <si>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</si>
  <si>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</si>
  <si>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</si>
  <si>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</si>
  <si>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</si>
  <si>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</si>
  <si>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</si>
  <si>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</si>
  <si>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</si>
  <si>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</si>
  <si>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</si>
  <si>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</si>
  <si>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</si>
  <si>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</si>
  <si>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</si>
  <si>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</si>
  <si>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</si>
  <si>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</si>
  <si>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</si>
  <si>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</si>
  <si>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</si>
  <si>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</si>
  <si>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</si>
  <si>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</si>
  <si>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</si>
  <si>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</si>
  <si>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</si>
  <si>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</si>
  <si>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</si>
  <si>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</si>
  <si>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</si>
  <si>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</si>
  <si>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</si>
  <si>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</si>
  <si>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</si>
  <si>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</si>
  <si>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</si>
  <si>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</si>
  <si>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</si>
  <si>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</si>
  <si>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</si>
  <si>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</si>
  <si>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</si>
  <si>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</si>
  <si>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</si>
  <si>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</si>
  <si>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</si>
  <si>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</si>
  <si>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</si>
  <si>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</si>
  <si>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</si>
  <si>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</si>
  <si>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</si>
  <si>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</si>
  <si>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</si>
  <si>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</si>
  <si>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</si>
  <si>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</si>
  <si>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</si>
  <si>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</si>
  <si>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</si>
  <si>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</si>
  <si>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</si>
  <si>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</si>
  <si>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</si>
  <si>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</si>
  <si>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</si>
  <si>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</si>
  <si>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</si>
  <si>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</si>
  <si>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</si>
  <si>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</si>
  <si>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</si>
  <si>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</si>
  <si>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</si>
  <si>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</si>
  <si>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</si>
  <si>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</si>
  <si>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</si>
  <si>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</si>
  <si>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</si>
  <si>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</si>
  <si>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</si>
  <si>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</si>
  <si>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</si>
  <si>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</si>
  <si>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</si>
  <si>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</si>
  <si>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</si>
  <si>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</si>
  <si>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</si>
  <si>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</si>
  <si>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</si>
  <si>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</si>
  <si>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</si>
  <si>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</si>
  <si>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</si>
  <si>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</si>
  <si>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</si>
  <si>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</si>
  <si>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</si>
  <si>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</si>
  <si>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</si>
  <si>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</si>
  <si>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</si>
  <si>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</si>
  <si>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</si>
  <si>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</si>
  <si>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</si>
  <si>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</si>
  <si>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</si>
  <si>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</si>
  <si>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</si>
  <si>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</si>
  <si>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</si>
  <si>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</si>
  <si>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</si>
  <si>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</si>
  <si>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</si>
  <si>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</si>
  <si>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</si>
  <si>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</si>
  <si>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</si>
  <si>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</si>
  <si>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</si>
  <si>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</si>
  <si>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</si>
  <si>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</si>
  <si>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</si>
  <si>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</si>
  <si>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</si>
  <si>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</si>
  <si>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</si>
  <si>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</si>
  <si>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</si>
  <si>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</si>
  <si>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</si>
  <si>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</si>
  <si>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</si>
  <si>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</si>
  <si>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</si>
  <si>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</si>
  <si>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</si>
  <si>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</si>
  <si>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</si>
  <si>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</si>
  <si>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</si>
  <si>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</si>
  <si>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</si>
  <si>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</si>
  <si>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</si>
  <si>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</si>
  <si>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</si>
  <si>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</si>
  <si>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</si>
  <si>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</si>
  <si>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</si>
  <si>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</si>
  <si>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</si>
  <si>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</si>
  <si>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</si>
  <si>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</si>
  <si>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</si>
  <si>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</si>
  <si>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</si>
  <si>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</si>
  <si>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</si>
  <si>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</si>
  <si>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</si>
  <si>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</si>
  <si>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</si>
  <si>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</si>
  <si>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</si>
  <si>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</si>
  <si>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</si>
  <si>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</si>
  <si>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</si>
  <si>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</si>
  <si>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</si>
  <si>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</si>
  <si>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</si>
  <si>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</si>
  <si>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</si>
  <si>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</si>
  <si>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</si>
  <si>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</si>
  <si>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</si>
  <si>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</si>
  <si>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</si>
  <si>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</si>
  <si>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</si>
  <si>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</si>
  <si>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</si>
  <si>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</si>
  <si>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</si>
  <si>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</si>
  <si>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</si>
  <si>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</si>
  <si>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</si>
  <si>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</si>
  <si>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</si>
  <si>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</si>
  <si>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</si>
  <si>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</si>
  <si>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</si>
  <si>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</si>
  <si>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</si>
  <si>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</si>
  <si>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</si>
  <si>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</si>
  <si>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</si>
  <si>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</si>
  <si>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</si>
  <si>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</si>
  <si>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</si>
  <si>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</si>
  <si>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</si>
  <si>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</si>
  <si>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</si>
  <si>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</si>
  <si>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</si>
  <si>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</si>
  <si>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</si>
  <si>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</si>
  <si>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</si>
  <si>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</si>
  <si>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</si>
  <si>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</si>
  <si>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</si>
  <si>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</si>
  <si>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</si>
  <si>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</si>
  <si>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</si>
  <si>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</si>
  <si>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</si>
  <si>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</si>
  <si>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</si>
  <si>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</si>
  <si>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</si>
  <si>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</si>
  <si>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</si>
  <si>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</si>
  <si>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</si>
  <si>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</si>
  <si>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</si>
  <si>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</si>
  <si>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</si>
  <si>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</si>
  <si>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</si>
  <si>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</si>
  <si>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</si>
  <si>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</si>
  <si>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</si>
  <si>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</si>
  <si>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</si>
  <si>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</si>
  <si>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</si>
  <si>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</si>
  <si>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</si>
  <si>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</si>
  <si>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</si>
  <si>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</si>
  <si>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</si>
  <si>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</si>
  <si>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</si>
  <si>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</si>
  <si>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</si>
  <si>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</si>
  <si>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</si>
  <si>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</si>
  <si>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</si>
  <si>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</si>
  <si>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</si>
  <si>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</si>
  <si>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</si>
  <si>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</si>
  <si>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</si>
  <si>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</si>
  <si>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</si>
  <si>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</si>
  <si>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</si>
  <si>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</si>
  <si>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</si>
  <si>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</si>
  <si>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</si>
  <si>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</si>
  <si>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</si>
  <si>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</si>
  <si>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</si>
  <si>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</si>
  <si>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</si>
  <si>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</si>
  <si>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</si>
  <si>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</si>
  <si>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</si>
  <si>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</si>
  <si>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</si>
  <si>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</si>
  <si>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</si>
  <si>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</si>
  <si>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</si>
  <si>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</si>
  <si>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</si>
  <si>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</si>
  <si>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</si>
  <si>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</si>
  <si>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</si>
  <si>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</si>
  <si>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</si>
  <si>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</si>
  <si>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</si>
  <si>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</si>
  <si>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</si>
  <si>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</si>
  <si>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</si>
  <si>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</si>
  <si>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</si>
  <si>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</si>
  <si>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</si>
  <si>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</si>
  <si>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</si>
  <si>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</si>
  <si>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</si>
  <si>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</si>
  <si>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</si>
  <si>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</si>
  <si>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</si>
  <si>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</si>
  <si>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</si>
  <si>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</si>
  <si>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</si>
  <si>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</si>
  <si>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</si>
  <si>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</si>
  <si>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</si>
  <si>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</si>
  <si>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</si>
  <si>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</si>
  <si>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</si>
  <si>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</si>
  <si>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</si>
  <si>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</si>
  <si>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</si>
  <si>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</si>
  <si>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</si>
  <si>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</si>
  <si>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</si>
  <si>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</si>
  <si>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</si>
  <si>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</si>
  <si>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</si>
  <si>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</si>
  <si>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</si>
  <si>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</si>
  <si>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</si>
  <si>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</si>
  <si>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</si>
  <si>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</si>
  <si>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</si>
  <si>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</si>
  <si>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</si>
  <si>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</si>
  <si>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</si>
  <si>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</si>
  <si>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</si>
  <si>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</si>
  <si>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</si>
  <si>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</si>
  <si>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</si>
  <si>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</si>
  <si>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</si>
  <si>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</si>
  <si>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</si>
  <si>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</si>
  <si>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</si>
  <si>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</si>
  <si>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</si>
  <si>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</si>
  <si>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</si>
  <si>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</si>
  <si>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</si>
  <si>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</si>
  <si>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</si>
  <si>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</si>
  <si>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</si>
  <si>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</si>
  <si>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</si>
  <si>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</si>
  <si>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</si>
  <si>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</si>
  <si>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</si>
  <si>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</si>
  <si>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</si>
  <si>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</si>
  <si>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</si>
  <si>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</si>
  <si>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</si>
  <si>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</si>
  <si>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</si>
  <si>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</si>
  <si>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</si>
  <si>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</si>
  <si>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</si>
  <si>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</si>
  <si>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</si>
  <si>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</si>
  <si>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</si>
  <si>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</si>
  <si>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</si>
  <si>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</si>
  <si>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</si>
  <si>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</si>
  <si>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</si>
  <si>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</si>
  <si>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</si>
  <si>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</si>
  <si>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</si>
  <si>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</si>
  <si>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</si>
  <si>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</si>
  <si>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</si>
  <si>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</si>
  <si>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</si>
  <si>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</si>
  <si>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</si>
  <si>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</si>
  <si>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</si>
  <si>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</si>
  <si>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</si>
  <si>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</si>
  <si>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</si>
  <si>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</si>
  <si>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</si>
  <si>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</si>
  <si>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</si>
  <si>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</si>
  <si>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</si>
  <si>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</si>
  <si>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</si>
  <si>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</si>
  <si>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</si>
  <si>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</si>
  <si>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</si>
  <si>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</si>
  <si>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</si>
  <si>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</si>
  <si>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</si>
  <si>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</si>
  <si>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</si>
  <si>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</si>
  <si>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</si>
  <si>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</si>
  <si>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</si>
  <si>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</si>
  <si>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</si>
  <si>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</si>
  <si>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</si>
  <si>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</si>
  <si>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</si>
  <si>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</si>
  <si>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</si>
  <si>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</si>
  <si>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</si>
  <si>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</si>
  <si>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</si>
  <si>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</si>
  <si>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</si>
  <si>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</si>
  <si>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</si>
  <si>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</si>
  <si>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</si>
  <si>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</si>
  <si>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</si>
  <si>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</si>
  <si>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</si>
  <si>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</si>
  <si>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</si>
  <si>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</si>
  <si>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</si>
  <si>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</si>
  <si>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</si>
  <si>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</si>
  <si>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</si>
  <si>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</si>
  <si>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</si>
  <si>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</si>
  <si>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</si>
  <si>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</si>
  <si>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</si>
  <si>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</si>
  <si>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</si>
  <si>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</si>
  <si>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</si>
  <si>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</si>
  <si>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</si>
  <si>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</si>
  <si>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</si>
  <si>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</si>
  <si>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</si>
  <si>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</si>
  <si>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</si>
  <si>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</si>
  <si>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</si>
  <si>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</si>
  <si>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</si>
  <si>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</si>
  <si>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</si>
  <si>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</si>
  <si>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</si>
  <si>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</si>
  <si>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</si>
  <si>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</si>
  <si>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</si>
  <si>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</si>
  <si>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</si>
  <si>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</si>
  <si>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</si>
  <si>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</si>
  <si>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</si>
  <si>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</si>
  <si>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</si>
  <si>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</si>
  <si>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</si>
  <si>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</si>
  <si>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</si>
  <si>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</si>
  <si>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</si>
  <si>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</si>
  <si>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</si>
  <si>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</si>
  <si>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</si>
  <si>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</si>
  <si>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</si>
  <si>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</si>
  <si>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</si>
  <si>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</si>
  <si>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</si>
  <si>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</si>
  <si>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</si>
  <si>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</si>
  <si>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</si>
  <si>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</si>
  <si>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</si>
  <si>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</si>
  <si>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</si>
  <si>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</si>
  <si>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</si>
  <si>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</si>
  <si>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</si>
  <si>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</si>
  <si>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</si>
  <si>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</si>
  <si>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</si>
  <si>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</si>
  <si>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</si>
  <si>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</si>
  <si>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</si>
  <si>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</si>
  <si>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</si>
  <si>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</si>
  <si>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</si>
  <si>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</si>
  <si>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</si>
  <si>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</si>
  <si>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</si>
  <si>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</si>
  <si>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</si>
  <si>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</si>
  <si>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</si>
  <si>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</si>
  <si>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</si>
  <si>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</si>
  <si>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</si>
  <si>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</si>
  <si>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</si>
  <si>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</si>
  <si>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</si>
  <si>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</si>
  <si>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</si>
  <si>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</si>
  <si>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</si>
  <si>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</si>
  <si>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</si>
  <si>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</si>
  <si>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</si>
  <si>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</si>
  <si>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</si>
  <si>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</si>
  <si>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</si>
  <si>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</si>
  <si>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</si>
  <si>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</si>
  <si>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</si>
  <si>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</si>
  <si>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</si>
  <si>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</si>
  <si>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</si>
  <si>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</si>
  <si>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</si>
  <si>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</si>
  <si>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</si>
  <si>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</si>
  <si>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</si>
  <si>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</si>
  <si>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</si>
  <si>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</si>
  <si>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</si>
  <si>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</si>
  <si>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</si>
  <si>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</si>
  <si>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</si>
  <si>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</si>
  <si>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</si>
  <si>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</si>
  <si>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</si>
  <si>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</si>
  <si>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</si>
  <si>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</si>
  <si>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</si>
  <si>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</si>
  <si>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</si>
  <si>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</si>
  <si>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</si>
  <si>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</si>
  <si>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</si>
  <si>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</si>
  <si>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</si>
  <si>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</si>
  <si>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</si>
  <si>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</si>
  <si>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</si>
  <si>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</si>
  <si>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</si>
  <si>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</si>
  <si>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</si>
  <si>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</si>
  <si>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</si>
  <si>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</si>
  <si>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</si>
  <si>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</si>
  <si>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</si>
  <si>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</si>
  <si>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</si>
  <si>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</si>
  <si>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</si>
  <si>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</si>
  <si>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</si>
  <si>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</si>
  <si>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</si>
  <si>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</si>
  <si>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</si>
  <si>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</si>
  <si>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</si>
  <si>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</si>
  <si>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</si>
  <si>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</si>
  <si>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</si>
  <si>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</si>
  <si>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</si>
  <si>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</si>
  <si>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</si>
  <si>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</si>
  <si>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</si>
  <si>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</si>
  <si>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</si>
  <si>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</si>
  <si>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</si>
  <si>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</si>
  <si>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</si>
  <si>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</si>
  <si>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</si>
  <si>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</si>
  <si>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</si>
  <si>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</si>
  <si>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</si>
  <si>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</si>
  <si>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</si>
  <si>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</si>
  <si>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</si>
  <si>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</si>
  <si>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</si>
  <si>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</si>
  <si>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</si>
  <si>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</si>
  <si>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</si>
  <si>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</si>
  <si>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</si>
  <si>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</si>
  <si>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</si>
  <si>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</si>
  <si>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</si>
  <si>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</si>
  <si>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</si>
  <si>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</si>
  <si>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</si>
  <si>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</si>
  <si>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</si>
  <si>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</si>
  <si>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</si>
  <si>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</si>
  <si>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</si>
  <si>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</si>
  <si>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</si>
  <si>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</si>
  <si>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</si>
  <si>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</si>
  <si>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</si>
  <si>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</si>
  <si>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</si>
  <si>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</si>
  <si>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</si>
  <si>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</si>
  <si>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</si>
  <si>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</si>
  <si>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</si>
  <si>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</si>
  <si>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</si>
  <si>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</si>
  <si>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</si>
  <si>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</si>
  <si>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</si>
  <si>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</si>
  <si>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</si>
  <si>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</si>
  <si>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</si>
  <si>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</si>
  <si>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</si>
  <si>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</si>
  <si>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</si>
  <si>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</si>
  <si>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</si>
  <si>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</si>
  <si>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</si>
  <si>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</si>
  <si>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</si>
  <si>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</si>
  <si>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</si>
  <si>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</si>
  <si>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</si>
  <si>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</si>
  <si>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</si>
  <si>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</si>
  <si>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</si>
  <si>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</si>
  <si>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</si>
  <si>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</si>
  <si>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</si>
  <si>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</si>
  <si>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</si>
  <si>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</si>
  <si>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</si>
  <si>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</si>
  <si>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</si>
  <si>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</si>
  <si>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</si>
  <si>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</si>
  <si>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</si>
  <si>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</si>
  <si>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</si>
  <si>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</si>
  <si>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</si>
  <si>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</si>
  <si>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</si>
  <si>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</si>
  <si>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</si>
  <si>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</si>
  <si>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</si>
  <si>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</si>
  <si>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</si>
  <si>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</si>
  <si>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</si>
  <si>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</si>
  <si>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</si>
  <si>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</si>
  <si>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</si>
  <si>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</si>
  <si>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</si>
  <si>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</si>
  <si>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</si>
  <si>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</si>
  <si>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</si>
  <si>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</si>
  <si>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</si>
  <si>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</si>
  <si>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</si>
  <si>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</si>
  <si>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</si>
  <si>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</si>
  <si>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</si>
  <si>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</si>
  <si>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</si>
  <si>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</si>
  <si>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</si>
  <si>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</si>
  <si>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</si>
  <si>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</si>
  <si>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</si>
  <si>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</si>
  <si>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</si>
  <si>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</si>
  <si>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</si>
  <si>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</si>
  <si>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</si>
  <si>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</si>
  <si>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</si>
  <si>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</si>
  <si>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</si>
  <si>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</si>
  <si>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</si>
  <si>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</si>
  <si>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</si>
  <si>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</si>
  <si>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</si>
  <si>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</si>
  <si>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</si>
  <si>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</si>
  <si>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</si>
  <si>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</si>
  <si>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</si>
  <si>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</si>
  <si>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</si>
  <si>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</si>
  <si>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</si>
  <si>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</si>
  <si>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</si>
  <si>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</si>
  <si>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</si>
  <si>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</si>
  <si>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</si>
  <si>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</si>
  <si>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</si>
  <si>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</si>
  <si>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</si>
  <si>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</si>
  <si>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</si>
  <si>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</si>
  <si>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</si>
  <si>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</si>
  <si>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</si>
  <si>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</si>
  <si>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</si>
  <si>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</si>
  <si>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</si>
  <si>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</si>
  <si>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</si>
  <si>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</si>
  <si>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</si>
  <si>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</si>
  <si>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</si>
  <si>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</si>
  <si>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</si>
  <si>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</si>
  <si>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</si>
  <si>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</si>
  <si>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</si>
  <si>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</si>
  <si>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</si>
  <si>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</si>
  <si>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</si>
  <si>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</si>
  <si>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</si>
  <si>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</si>
  <si>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</si>
  <si>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</si>
  <si>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</si>
  <si>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</si>
  <si>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</si>
  <si>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</si>
  <si>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</si>
  <si>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</si>
  <si>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</si>
  <si>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</si>
  <si>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</si>
  <si>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</si>
  <si>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</si>
  <si>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</si>
  <si>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</si>
  <si>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</si>
  <si>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</si>
  <si>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</si>
  <si>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</si>
  <si>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</si>
  <si>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</si>
  <si>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</si>
  <si>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</si>
  <si>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</si>
  <si>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</si>
  <si>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</si>
  <si>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</si>
  <si>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</si>
  <si>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</si>
  <si>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</si>
  <si>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</si>
  <si>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</si>
  <si>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</si>
  <si>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</si>
  <si>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</si>
  <si>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</si>
  <si>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</si>
  <si>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</si>
  <si>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</si>
  <si>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</si>
  <si>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</si>
  <si>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</si>
  <si>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</si>
  <si>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</si>
  <si>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</si>
  <si>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</si>
  <si>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</si>
  <si>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</si>
  <si>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</si>
  <si>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</si>
  <si>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</si>
  <si>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</si>
  <si>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</si>
  <si>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</si>
  <si>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</si>
  <si>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</si>
  <si>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</si>
  <si>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</si>
  <si>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</si>
  <si>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</si>
  <si>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</si>
  <si>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</si>
  <si>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</si>
  <si>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</si>
  <si>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</si>
  <si>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</si>
  <si>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</si>
  <si>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</si>
  <si>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</si>
  <si>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</si>
  <si>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</si>
  <si>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</si>
  <si>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</si>
  <si>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</si>
  <si>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</si>
  <si>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</si>
  <si>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</si>
  <si>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</si>
  <si>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</si>
  <si>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</si>
  <si>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</si>
  <si>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</si>
  <si>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</si>
  <si>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</si>
  <si>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</si>
  <si>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</si>
  <si>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</si>
  <si>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</si>
  <si>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</si>
  <si>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</si>
  <si>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</si>
  <si>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</si>
  <si>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</si>
  <si>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</si>
  <si>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</si>
  <si>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</si>
  <si>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</si>
  <si>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</si>
  <si>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</si>
  <si>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</si>
  <si>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</si>
  <si>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</si>
  <si>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</si>
  <si>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</si>
  <si>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</si>
  <si>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</si>
  <si>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</si>
  <si>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</si>
  <si>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</si>
  <si>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</si>
  <si>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</si>
  <si>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</si>
  <si>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</si>
  <si>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</si>
  <si>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</si>
  <si>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</si>
  <si>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</si>
  <si>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</si>
  <si>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</si>
  <si>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</si>
  <si>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</si>
  <si>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</si>
  <si>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</si>
  <si>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</si>
  <si>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</si>
  <si>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</si>
  <si>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</si>
  <si>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</si>
  <si>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</si>
  <si>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</si>
  <si>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</si>
  <si>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</si>
  <si>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</si>
  <si>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</si>
  <si>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</si>
  <si>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</si>
  <si>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</si>
  <si>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</si>
  <si>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</si>
  <si>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</si>
  <si>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</si>
  <si>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</si>
  <si>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</si>
  <si>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</si>
  <si>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</si>
  <si>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</si>
  <si>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</si>
  <si>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</si>
  <si>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</si>
  <si>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</si>
  <si>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</si>
  <si>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</si>
  <si>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</si>
  <si>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</si>
  <si>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</si>
  <si>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</si>
  <si>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</si>
  <si>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</si>
  <si>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</si>
  <si>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</si>
  <si>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</si>
  <si>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</si>
  <si>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</si>
  <si>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</si>
  <si>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</si>
  <si>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</si>
  <si>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</si>
  <si>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</si>
  <si>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</si>
  <si>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</si>
  <si>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</si>
  <si>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</si>
  <si>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</si>
  <si>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</si>
  <si>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</si>
  <si>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</si>
  <si>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</si>
  <si>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</si>
  <si>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</si>
  <si>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</si>
  <si>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</si>
  <si>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</si>
  <si>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</si>
  <si>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</si>
  <si>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</si>
  <si>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</si>
  <si>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</si>
  <si>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</si>
  <si>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</si>
  <si>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</si>
  <si>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</si>
  <si>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</si>
  <si>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</si>
  <si>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</si>
  <si>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</si>
  <si>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</si>
  <si>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</si>
  <si>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</si>
  <si>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</si>
  <si>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</si>
  <si>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</si>
  <si>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</si>
  <si>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</si>
  <si>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</si>
  <si>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</si>
  <si>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</si>
  <si>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</si>
  <si>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</si>
  <si>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</si>
  <si>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</si>
  <si>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</si>
  <si>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</si>
  <si>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</si>
  <si>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</si>
  <si>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</si>
  <si>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</si>
  <si>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</si>
  <si>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</si>
  <si>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</si>
  <si>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</si>
  <si>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</si>
  <si>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</si>
  <si>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</si>
  <si>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</si>
  <si>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</si>
  <si>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</si>
  <si>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</si>
  <si>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</si>
  <si>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</si>
  <si>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</si>
  <si>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</si>
  <si>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</si>
  <si>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</si>
  <si>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</si>
  <si>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</si>
  <si>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</si>
  <si>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</si>
  <si>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</si>
  <si>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</si>
  <si>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</si>
  <si>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</si>
  <si>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</si>
  <si>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</si>
  <si>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</si>
  <si>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</si>
  <si>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</si>
  <si>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</si>
  <si>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</si>
  <si>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</si>
  <si>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</si>
  <si>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</si>
  <si>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</si>
  <si>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</si>
  <si>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</si>
  <si>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</si>
  <si>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</si>
  <si>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</si>
  <si>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</si>
  <si>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</si>
  <si>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</si>
  <si>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</si>
  <si>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</si>
  <si>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</si>
  <si>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</si>
  <si>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</si>
  <si>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</si>
  <si>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</si>
  <si>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</si>
  <si>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</si>
  <si>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</si>
  <si>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</si>
  <si>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</si>
  <si>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</si>
  <si>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</si>
  <si>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</si>
  <si>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</si>
  <si>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</si>
  <si>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</si>
  <si>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</si>
  <si>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</si>
  <si>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</si>
  <si>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</si>
  <si>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</si>
  <si>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</si>
  <si>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</si>
  <si>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</si>
  <si>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</si>
  <si>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</si>
  <si>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</si>
  <si>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</si>
  <si>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</si>
  <si>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</si>
  <si>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</si>
  <si>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</si>
  <si>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</si>
  <si>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</si>
  <si>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</si>
  <si>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</si>
  <si>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</si>
  <si>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</si>
  <si>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</si>
  <si>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</si>
  <si>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</si>
  <si>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</si>
  <si>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</si>
  <si>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</si>
  <si>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</si>
  <si>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</si>
  <si>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</si>
  <si>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</si>
  <si>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</si>
  <si>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</si>
  <si>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</si>
  <si>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</si>
  <si>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</si>
  <si>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</si>
  <si>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</si>
  <si>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</si>
  <si>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</si>
  <si>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</si>
  <si>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</si>
  <si>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</si>
  <si>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</si>
  <si>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</si>
  <si>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</si>
  <si>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</si>
  <si>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</si>
  <si>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</si>
  <si>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</si>
  <si>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</si>
  <si>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</si>
  <si>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</si>
  <si>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</si>
  <si>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</si>
  <si>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</si>
  <si>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</si>
  <si>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</si>
  <si>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</si>
  <si>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</si>
  <si>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</si>
  <si>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</si>
  <si>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</si>
  <si>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</si>
  <si>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</si>
  <si>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</si>
  <si>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</si>
  <si>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</si>
  <si>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</si>
  <si>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</si>
  <si>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</si>
  <si>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</si>
  <si>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</si>
  <si>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</si>
  <si>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</si>
  <si>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</si>
  <si>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</si>
  <si>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</si>
  <si>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</si>
  <si>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</si>
  <si>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</si>
  <si>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</si>
  <si>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</si>
  <si>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</si>
  <si>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</si>
  <si>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</si>
  <si>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</si>
  <si>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</si>
  <si>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</si>
  <si>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</si>
  <si>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</si>
  <si>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</si>
  <si>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</si>
  <si>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</si>
  <si>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</si>
  <si>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</si>
  <si>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</si>
  <si>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</si>
  <si>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</si>
  <si>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</si>
  <si>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</si>
  <si>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</si>
  <si>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</si>
  <si>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</si>
  <si>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</si>
  <si>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</si>
  <si>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</si>
  <si>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</si>
  <si>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</si>
  <si>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</si>
  <si>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</si>
  <si>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</si>
  <si>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</si>
  <si>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</si>
  <si>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</si>
  <si>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</si>
  <si>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</si>
  <si>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</si>
  <si>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</si>
  <si>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</si>
  <si>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</si>
  <si>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</si>
  <si>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</si>
  <si>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</si>
  <si>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</si>
  <si>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</si>
  <si>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</si>
  <si>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</si>
  <si>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</si>
  <si>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</si>
  <si>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</si>
  <si>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</si>
  <si>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</si>
  <si>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</si>
  <si>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</si>
  <si>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</si>
  <si>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</si>
  <si>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</si>
  <si>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</si>
  <si>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</si>
  <si>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</si>
  <si>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</si>
  <si>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</si>
  <si>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</si>
  <si>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</si>
  <si>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</si>
  <si>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</si>
  <si>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</si>
  <si>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</si>
  <si>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</si>
  <si>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</si>
  <si>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</si>
  <si>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</si>
  <si>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</si>
  <si>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</si>
  <si>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</si>
  <si>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</si>
  <si>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</si>
  <si>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</si>
  <si>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</si>
  <si>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</si>
  <si>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</si>
  <si>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</si>
  <si>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</si>
  <si>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</si>
  <si>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</si>
  <si>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</si>
  <si>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</si>
  <si>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</si>
  <si>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</si>
  <si>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</si>
  <si>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</si>
  <si>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</si>
  <si>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</si>
  <si>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</si>
  <si>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</si>
  <si>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</si>
  <si>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</si>
  <si>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</si>
  <si>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</si>
  <si>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</si>
  <si>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</si>
  <si>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</si>
  <si>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</si>
  <si>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</si>
  <si>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</si>
  <si>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</si>
  <si>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</si>
  <si>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</si>
  <si>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</si>
  <si>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</si>
  <si>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</si>
  <si>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</si>
  <si>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</si>
  <si>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</si>
  <si>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</si>
  <si>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</si>
  <si>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</si>
  <si>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</si>
  <si>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</si>
  <si>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</si>
  <si>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</si>
  <si>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</si>
  <si>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</si>
  <si>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</si>
  <si>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</si>
  <si>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</si>
  <si>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</si>
  <si>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</si>
  <si>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</si>
  <si>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</si>
  <si>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</si>
  <si>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</si>
  <si>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</si>
  <si>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</si>
  <si>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</si>
  <si>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</si>
  <si>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</si>
  <si>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</si>
  <si>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</si>
  <si>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</si>
  <si>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</si>
  <si>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</si>
  <si>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</si>
  <si>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</si>
  <si>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</si>
  <si>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</si>
  <si>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</si>
  <si>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</si>
  <si>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</si>
  <si>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</si>
  <si>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</si>
  <si>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</si>
  <si>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</si>
  <si>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</si>
  <si>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</si>
  <si>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</si>
  <si>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</si>
  <si>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</si>
  <si>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</si>
  <si>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</si>
  <si>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</si>
  <si>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</si>
  <si>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</si>
  <si>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</si>
  <si>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</si>
  <si>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</si>
  <si>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</si>
  <si>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</si>
  <si>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</si>
  <si>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</si>
  <si>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</si>
  <si>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</si>
  <si>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</si>
  <si>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</si>
  <si>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</si>
  <si>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</si>
  <si>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</si>
  <si>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</si>
  <si>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</si>
  <si>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</si>
  <si>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</si>
  <si>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</si>
  <si>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</si>
  <si>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</si>
  <si>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</si>
  <si>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</si>
  <si>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</si>
  <si>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</si>
  <si>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</si>
  <si>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</si>
  <si>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</si>
  <si>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</si>
  <si>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</si>
  <si>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</si>
  <si>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</si>
  <si>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</si>
  <si>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</si>
  <si>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</si>
  <si>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</si>
  <si>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</si>
  <si>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</si>
  <si>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</si>
  <si>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</si>
  <si>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</si>
  <si>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</si>
  <si>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</si>
  <si>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</si>
  <si>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</si>
  <si>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</si>
  <si>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</si>
  <si>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</si>
  <si>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</si>
  <si>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</si>
  <si>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</si>
  <si>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</si>
  <si>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</si>
  <si>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</si>
  <si>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</si>
  <si>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</si>
  <si>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</si>
  <si>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</si>
  <si>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</si>
  <si>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</si>
  <si>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</si>
  <si>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</si>
  <si>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</si>
  <si>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</si>
  <si>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</si>
  <si>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</si>
  <si>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</si>
  <si>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</si>
  <si>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</si>
  <si>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</si>
  <si>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</si>
  <si>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</si>
  <si>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</si>
  <si>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</si>
  <si>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</si>
  <si>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</si>
  <si>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</si>
  <si>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</si>
  <si>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</si>
  <si>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</si>
  <si>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</si>
  <si>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</si>
  <si>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</si>
  <si>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</si>
  <si>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</si>
  <si>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</si>
  <si>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</si>
  <si>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</si>
  <si>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</si>
  <si>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</si>
  <si>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</si>
  <si>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</si>
  <si>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</si>
  <si>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</si>
  <si>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</si>
  <si>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</si>
  <si>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</si>
  <si>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</si>
  <si>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</si>
  <si>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</si>
  <si>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</si>
  <si>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</si>
  <si>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</si>
  <si>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</si>
  <si>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</si>
  <si>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</si>
  <si>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</si>
  <si>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</si>
  <si>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</si>
  <si>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</si>
  <si>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</si>
  <si>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</si>
  <si>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</si>
  <si>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</si>
  <si>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</si>
  <si>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</si>
  <si>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</si>
  <si>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</si>
  <si>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</si>
  <si>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</si>
  <si>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</si>
  <si>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</si>
  <si>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</si>
  <si>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</si>
  <si>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</si>
  <si>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</si>
  <si>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</si>
  <si>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</si>
  <si>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</si>
  <si>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</si>
  <si>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</si>
  <si>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</si>
  <si>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</si>
  <si>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</si>
  <si>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</si>
  <si>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</si>
  <si>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</si>
  <si>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</si>
  <si>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</si>
  <si>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</si>
  <si>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</si>
  <si>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</si>
  <si>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</si>
  <si>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</si>
  <si>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</si>
  <si>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</si>
  <si>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</si>
  <si>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</si>
  <si>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</si>
  <si>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</si>
  <si>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</si>
  <si>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</si>
  <si>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</si>
  <si>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</si>
  <si>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</si>
  <si>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</si>
  <si>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</si>
  <si>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</si>
  <si>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</si>
  <si>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</si>
  <si>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</si>
  <si>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</si>
  <si>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</si>
  <si>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</si>
  <si>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</si>
  <si>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</si>
  <si>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</si>
  <si>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</si>
  <si>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</si>
  <si>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</si>
  <si>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</si>
  <si>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</si>
  <si>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</si>
  <si>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</si>
  <si>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</si>
  <si>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</si>
  <si>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</si>
  <si>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</si>
  <si>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</si>
  <si>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</si>
  <si>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</si>
  <si>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</si>
  <si>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</si>
  <si>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</si>
  <si>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</si>
  <si>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</si>
  <si>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</si>
  <si>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</si>
  <si>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</si>
  <si>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</si>
  <si>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</si>
  <si>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</si>
  <si>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</si>
  <si>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</si>
  <si>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</si>
  <si>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</si>
  <si>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</si>
  <si>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</si>
  <si>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</si>
  <si>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</si>
  <si>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</si>
  <si>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</si>
  <si>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</si>
  <si>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</si>
  <si>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</si>
  <si>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</si>
  <si>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</si>
  <si>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</si>
  <si>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</si>
  <si>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</si>
  <si>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</si>
  <si>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</si>
  <si>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</si>
  <si>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</si>
  <si>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</si>
  <si>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</si>
  <si>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</si>
  <si>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</si>
  <si>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</si>
  <si>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</si>
  <si>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</si>
  <si>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</si>
  <si>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</si>
  <si>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</si>
  <si>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</si>
  <si>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</si>
  <si>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</si>
  <si>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</si>
  <si>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</si>
  <si>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</si>
  <si>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</si>
  <si>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</si>
  <si>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</si>
  <si>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</si>
  <si>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</si>
  <si>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</si>
  <si>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</si>
  <si>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</si>
  <si>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</si>
  <si>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</si>
  <si>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</si>
  <si>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</si>
  <si>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</si>
  <si>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</si>
  <si>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</si>
  <si>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</si>
  <si>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</si>
  <si>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</si>
  <si>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</si>
  <si>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</si>
  <si>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</si>
  <si>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</si>
  <si>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</si>
  <si>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</si>
  <si>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</si>
  <si>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</si>
  <si>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</si>
  <si>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</si>
  <si>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</si>
  <si>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</si>
  <si>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</si>
  <si>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</si>
  <si>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</si>
  <si>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</si>
  <si>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</si>
  <si>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</si>
  <si>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</si>
  <si>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</si>
  <si>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</si>
  <si>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</si>
  <si>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</si>
  <si>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</si>
  <si>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</si>
  <si>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</si>
  <si>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</si>
  <si>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</si>
  <si>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</si>
  <si>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</si>
  <si>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</si>
  <si>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</si>
  <si>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</si>
  <si>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</si>
  <si>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</si>
  <si>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</si>
  <si>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</si>
  <si>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</si>
  <si>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</si>
  <si>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</si>
  <si>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</si>
  <si>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</si>
  <si>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</si>
  <si>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</si>
  <si>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</si>
  <si>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</si>
  <si>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</si>
  <si>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</si>
  <si>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</si>
  <si>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</si>
  <si>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</si>
  <si>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</si>
  <si>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</si>
  <si>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</si>
  <si>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</si>
  <si>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</si>
  <si>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</si>
  <si>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</si>
  <si>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</si>
  <si>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</si>
  <si>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</si>
  <si>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</si>
  <si>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</si>
  <si>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</si>
  <si>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</si>
  <si>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</si>
  <si>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</si>
  <si>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</si>
  <si>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</si>
  <si>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</si>
  <si>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</si>
  <si>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</si>
  <si>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</si>
  <si>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</si>
  <si>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</si>
  <si>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</si>
  <si>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</si>
  <si>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</si>
  <si>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</si>
  <si>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</si>
  <si>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</si>
  <si>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</si>
  <si>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</si>
  <si>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</si>
  <si>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</si>
  <si>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</si>
  <si>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</si>
  <si>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</si>
  <si>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</si>
  <si>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</si>
  <si>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</si>
  <si>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</si>
  <si>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</si>
  <si>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</si>
  <si>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</si>
  <si>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</si>
  <si>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</si>
  <si>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</si>
  <si>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</si>
  <si>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</si>
  <si>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</si>
  <si>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</si>
  <si>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</si>
  <si>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</si>
  <si>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</si>
  <si>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</si>
  <si>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</si>
  <si>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</si>
  <si>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</si>
  <si>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</si>
  <si>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</si>
  <si>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</si>
  <si>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</si>
  <si>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</si>
  <si>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</si>
  <si>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</si>
  <si>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</si>
  <si>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</si>
  <si>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</si>
  <si>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</si>
  <si>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</si>
  <si>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</si>
  <si>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</si>
  <si>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</si>
  <si>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</si>
  <si>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</si>
  <si>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</si>
  <si>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</si>
  <si>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</si>
  <si>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</si>
  <si>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</si>
  <si>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</si>
  <si>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</si>
  <si>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</si>
  <si>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</si>
  <si>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</si>
  <si>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</si>
  <si>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</si>
  <si>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</si>
  <si>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</si>
  <si>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</si>
  <si>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</si>
  <si>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</si>
  <si>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</si>
  <si>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</si>
  <si>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</si>
  <si>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</si>
  <si>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</si>
  <si>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</si>
  <si>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</si>
  <si>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</si>
  <si>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</si>
  <si>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</si>
  <si>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</si>
  <si>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</si>
  <si>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</si>
  <si>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</si>
  <si>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</si>
  <si>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</si>
  <si>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</si>
  <si>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</si>
  <si>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</si>
  <si>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</si>
  <si>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</si>
  <si>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</si>
  <si>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</si>
  <si>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</si>
  <si>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</si>
  <si>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</si>
  <si>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</si>
  <si>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</si>
  <si>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</si>
  <si>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</si>
  <si>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</si>
  <si>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</si>
  <si>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</si>
  <si>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</si>
  <si>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</si>
  <si>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</si>
  <si>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</si>
  <si>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</si>
  <si>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</si>
  <si>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</si>
  <si>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</si>
  <si>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</si>
  <si>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</si>
  <si>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</si>
  <si>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</si>
  <si>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</si>
  <si>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</si>
  <si>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</si>
  <si>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</si>
  <si>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</si>
  <si>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</si>
  <si>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</si>
  <si>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</si>
  <si>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</si>
  <si>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</si>
  <si>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</si>
  <si>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</si>
  <si>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</si>
  <si>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</si>
  <si>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</si>
  <si>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</si>
  <si>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</si>
  <si>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</si>
  <si>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</si>
  <si>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</si>
  <si>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</si>
  <si>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</si>
  <si>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</si>
  <si>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</si>
  <si>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</si>
  <si>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</si>
  <si>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</si>
  <si>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</si>
  <si>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</si>
  <si>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</si>
  <si>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</si>
  <si>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</si>
  <si>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</si>
  <si>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</si>
  <si>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</si>
  <si>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</si>
  <si>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</si>
  <si>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</si>
  <si>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</si>
  <si>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</si>
  <si>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</si>
  <si>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</si>
  <si>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</si>
  <si>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</si>
  <si>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</si>
  <si>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</si>
  <si>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</si>
  <si>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</si>
  <si>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</si>
  <si>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</si>
  <si>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</si>
  <si>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</si>
  <si>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</si>
  <si>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</si>
  <si>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</si>
  <si>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</si>
  <si>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</si>
  <si>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</si>
  <si>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</si>
  <si>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</si>
  <si>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</si>
  <si>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</si>
  <si>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</si>
  <si>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</si>
  <si>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</si>
  <si>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</si>
  <si>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</si>
  <si>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</si>
  <si>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</si>
  <si>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</si>
  <si>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</si>
  <si>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</si>
  <si>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</si>
  <si>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</si>
  <si>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</si>
  <si>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</si>
  <si>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</si>
  <si>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</si>
  <si>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</si>
  <si>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</si>
  <si>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</si>
  <si>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</si>
  <si>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</si>
  <si>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</si>
  <si>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</si>
  <si>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</si>
  <si>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</si>
  <si>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</si>
  <si>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</si>
  <si>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</si>
  <si>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</si>
  <si>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</si>
  <si>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</si>
  <si>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</si>
  <si>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</si>
  <si>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</si>
  <si>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</si>
  <si>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</si>
  <si>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</si>
  <si>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</si>
  <si>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</si>
  <si>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</si>
  <si>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</si>
  <si>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</si>
  <si>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</si>
  <si>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</si>
  <si>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</si>
  <si>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</si>
  <si>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</si>
  <si>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</si>
  <si>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</si>
  <si>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</si>
  <si>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</si>
  <si>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</si>
  <si>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</si>
  <si>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</si>
  <si>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</si>
  <si>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</si>
  <si>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</si>
  <si>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</si>
  <si>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</si>
  <si>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</si>
  <si>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</si>
  <si>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</si>
  <si>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</si>
  <si>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</si>
  <si>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</si>
  <si>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</si>
  <si>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</si>
  <si>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</si>
  <si>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</si>
  <si>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</si>
  <si>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</si>
  <si>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</si>
  <si>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</si>
  <si>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</si>
  <si>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</si>
  <si>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</si>
  <si>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</si>
  <si>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</si>
  <si>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</si>
  <si>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</si>
  <si>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</si>
  <si>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</si>
  <si>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</si>
  <si>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</si>
  <si>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</si>
  <si>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</si>
  <si>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</si>
  <si>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</si>
  <si>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</si>
  <si>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</si>
  <si>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</si>
  <si>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</si>
  <si>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</si>
  <si>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</si>
  <si>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</si>
  <si>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</si>
  <si>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</si>
  <si>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</si>
  <si>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</si>
  <si>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</si>
  <si>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</si>
  <si>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</si>
  <si>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</si>
  <si>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</si>
  <si>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</si>
  <si>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</si>
  <si>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</si>
  <si>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</si>
  <si>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</si>
  <si>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</si>
  <si>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</si>
  <si>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</si>
  <si>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</si>
  <si>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</si>
  <si>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</si>
  <si>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</si>
  <si>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</si>
  <si>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</si>
  <si>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</si>
  <si>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</si>
  <si>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</si>
  <si>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</si>
  <si>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</si>
  <si>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</si>
  <si>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</si>
  <si>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</si>
  <si>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</si>
  <si>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</si>
  <si>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</si>
  <si>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</si>
  <si>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</si>
  <si>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</si>
  <si>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</si>
  <si>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</si>
  <si>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</si>
  <si>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</si>
  <si>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</si>
  <si>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</si>
  <si>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</si>
  <si>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</si>
  <si>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</si>
  <si>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</si>
  <si>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</si>
  <si>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</si>
  <si>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</si>
  <si>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</si>
  <si>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</si>
  <si>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</si>
  <si>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</si>
  <si>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</si>
  <si>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</si>
  <si>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</si>
  <si>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</si>
  <si>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</si>
  <si>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</si>
  <si>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</si>
  <si>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</si>
  <si>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</si>
  <si>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</si>
  <si>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</si>
  <si>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</si>
  <si>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</si>
  <si>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</si>
  <si>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</si>
  <si>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</si>
  <si>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</si>
  <si>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</si>
  <si>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</si>
  <si>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</si>
  <si>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</si>
  <si>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</si>
  <si>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</si>
  <si>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</si>
  <si>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</si>
  <si>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</si>
  <si>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</si>
  <si>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</si>
  <si>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</si>
  <si>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</si>
  <si>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</si>
  <si>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</si>
  <si>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</si>
  <si>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</si>
  <si>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</si>
  <si>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</si>
  <si>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</si>
  <si>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</si>
  <si>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</si>
  <si>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</si>
  <si>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</si>
  <si>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</si>
  <si>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</si>
  <si>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</si>
  <si>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</si>
  <si>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</si>
  <si>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</si>
  <si>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</si>
  <si>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</si>
  <si>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</si>
  <si>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</si>
  <si>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</si>
  <si>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</si>
  <si>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</si>
  <si>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</si>
  <si>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</si>
  <si>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</si>
  <si>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</si>
  <si>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</si>
  <si>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</si>
  <si>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</si>
  <si>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</si>
  <si>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</si>
  <si>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</si>
  <si>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</si>
  <si>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</si>
  <si>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</si>
  <si>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</si>
  <si>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</si>
  <si>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</si>
  <si>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</si>
  <si>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</si>
  <si>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</si>
  <si>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</si>
  <si>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</si>
  <si>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</si>
  <si>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</si>
  <si>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</si>
  <si>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</si>
  <si>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</si>
  <si>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</si>
  <si>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</si>
  <si>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</si>
  <si>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</si>
  <si>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</si>
  <si>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</si>
  <si>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</si>
  <si>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</si>
  <si>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</si>
  <si>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</si>
  <si>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</si>
  <si>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</si>
  <si>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</si>
  <si>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</si>
  <si>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</si>
  <si>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</si>
  <si>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</si>
  <si>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</si>
  <si>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</si>
  <si>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</si>
  <si>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</si>
  <si>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</si>
  <si>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</si>
  <si>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</si>
  <si>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</si>
  <si>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</si>
  <si>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</si>
  <si>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</si>
  <si>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</si>
  <si>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</si>
  <si>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</si>
  <si>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</si>
  <si>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</si>
  <si>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</si>
  <si>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</si>
  <si>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</si>
  <si>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</si>
  <si>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</si>
  <si>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</si>
  <si>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</si>
  <si>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</si>
  <si>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</si>
  <si>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</si>
  <si>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</si>
  <si>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</si>
  <si>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</si>
  <si>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</si>
  <si>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</si>
  <si>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</si>
  <si>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</si>
  <si>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</si>
  <si>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</si>
  <si>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</si>
  <si>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</si>
  <si>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</si>
  <si>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</si>
  <si>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</si>
  <si>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</si>
  <si>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</si>
  <si>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</si>
  <si>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</si>
  <si>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</si>
  <si>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</si>
  <si>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</si>
  <si>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</si>
  <si>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</si>
  <si>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</si>
  <si>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</si>
  <si>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</si>
  <si>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</si>
  <si>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</si>
  <si>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</si>
  <si>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</si>
  <si>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</si>
  <si>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</si>
  <si>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</si>
  <si>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</si>
  <si>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</si>
  <si>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</si>
  <si>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</si>
  <si>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</si>
  <si>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</si>
  <si>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</si>
  <si>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</si>
  <si>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</si>
  <si>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</si>
  <si>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</si>
  <si>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</si>
  <si>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</si>
  <si>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</si>
  <si>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</si>
  <si>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</si>
  <si>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</si>
  <si>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</si>
  <si>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</si>
  <si>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</si>
  <si>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</si>
  <si>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</si>
  <si>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</si>
  <si>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</si>
  <si>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</si>
  <si>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</si>
  <si>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</si>
  <si>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</si>
  <si>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</si>
  <si>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</si>
  <si>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</si>
  <si>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</si>
  <si>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</si>
  <si>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</si>
  <si>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</si>
  <si>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</si>
  <si>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</si>
  <si>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</si>
  <si>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</si>
  <si>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</si>
  <si>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</si>
  <si>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</si>
  <si>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</si>
  <si>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</si>
  <si>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</si>
  <si>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</si>
  <si>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</si>
  <si>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</si>
  <si>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</si>
  <si>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</si>
  <si>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</si>
  <si>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</si>
  <si>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</si>
  <si>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</si>
  <si>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</si>
  <si>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</si>
  <si>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</si>
  <si>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</si>
  <si>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</si>
  <si>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</si>
  <si>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</si>
  <si>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</si>
  <si>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</si>
  <si>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</si>
  <si>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</si>
  <si>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</si>
  <si>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</si>
  <si>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</si>
  <si>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</si>
  <si>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</si>
  <si>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</si>
  <si>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</si>
  <si>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</si>
  <si>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</si>
  <si>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</si>
  <si>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</si>
  <si>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</si>
  <si>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</si>
  <si>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</si>
  <si>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</si>
  <si>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</si>
  <si>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</si>
  <si>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</si>
  <si>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</si>
  <si>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</si>
  <si>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</si>
  <si>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</si>
  <si>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</si>
  <si>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</si>
  <si>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</si>
  <si>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</si>
  <si>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</si>
  <si>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</si>
  <si>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</si>
  <si>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</si>
  <si>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</si>
  <si>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</si>
  <si>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</si>
  <si>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</si>
  <si>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</si>
  <si>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</si>
  <si>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</si>
  <si>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</si>
  <si>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</si>
  <si>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</si>
  <si>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</si>
  <si>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</si>
  <si>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</si>
  <si>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</si>
  <si>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</si>
  <si>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</si>
  <si>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</si>
  <si>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</si>
  <si>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</si>
  <si>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</si>
  <si>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</si>
  <si>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</si>
  <si>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</si>
  <si>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</si>
  <si>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</si>
  <si>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</si>
  <si>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</si>
  <si>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</si>
  <si>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</si>
  <si>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</si>
  <si>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</si>
  <si>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</si>
  <si>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</si>
  <si>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</si>
  <si>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</si>
  <si>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</si>
  <si>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</si>
  <si>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</si>
  <si>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</si>
  <si>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</si>
  <si>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</si>
  <si>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</si>
  <si>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</si>
  <si>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</si>
  <si>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</si>
  <si>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</si>
  <si>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</si>
  <si>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</si>
  <si>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</si>
  <si>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</si>
  <si>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</si>
  <si>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</si>
  <si>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</si>
  <si>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</si>
  <si>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</si>
  <si>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</si>
  <si>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</si>
  <si>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</si>
  <si>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</si>
  <si>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</si>
  <si>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</si>
  <si>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</si>
  <si>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</si>
  <si>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</si>
  <si>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</si>
  <si>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</si>
  <si>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</si>
  <si>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</si>
  <si>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</si>
  <si>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</si>
  <si>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</si>
  <si>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</si>
  <si>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</si>
  <si>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</si>
  <si>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</si>
  <si>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</si>
  <si>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</si>
  <si>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</si>
  <si>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</si>
  <si>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</si>
  <si>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</si>
  <si>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</si>
  <si>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</si>
  <si>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</si>
  <si>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</si>
  <si>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</si>
  <si>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</si>
  <si>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</si>
  <si>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</si>
  <si>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</si>
  <si>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</si>
  <si>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</si>
  <si>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</si>
  <si>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</si>
  <si>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</si>
  <si>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</si>
  <si>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</si>
  <si>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</si>
  <si>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</si>
  <si>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</si>
  <si>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</si>
  <si>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</si>
  <si>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</si>
  <si>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</si>
  <si>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</si>
  <si>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</si>
  <si>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</si>
  <si>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</si>
  <si>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</si>
  <si>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</si>
  <si>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</si>
  <si>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</si>
  <si>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</si>
  <si>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</si>
  <si>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</si>
  <si>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</si>
  <si>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</si>
  <si>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</si>
  <si>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</si>
  <si>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</si>
  <si>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</si>
  <si>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</si>
  <si>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</si>
  <si>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</si>
  <si>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</si>
  <si>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</si>
  <si>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</si>
  <si>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</si>
  <si>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</si>
  <si>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</si>
  <si>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</si>
  <si>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</si>
  <si>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</si>
  <si>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</si>
  <si>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</si>
  <si>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</si>
  <si>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</si>
  <si>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</si>
  <si>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</si>
  <si>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</si>
  <si>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</si>
  <si>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</si>
  <si>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</si>
  <si>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</si>
  <si>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</si>
  <si>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</si>
  <si>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</si>
  <si>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</si>
  <si>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</si>
  <si>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</si>
  <si>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</si>
  <si>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</si>
  <si>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</si>
  <si>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</si>
  <si>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</si>
  <si>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</si>
  <si>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</si>
  <si>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</si>
  <si>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</si>
  <si>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</si>
  <si>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</si>
  <si>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</si>
  <si>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</si>
  <si>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</si>
  <si>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</si>
  <si>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</si>
  <si>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</si>
  <si>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</si>
  <si>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</si>
  <si>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</si>
  <si>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</si>
  <si>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</si>
  <si>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</si>
  <si>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</si>
  <si>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</si>
  <si>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</si>
  <si>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</si>
  <si>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</si>
  <si>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</si>
  <si>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</si>
  <si>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</si>
  <si>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</si>
  <si>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</si>
  <si>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</si>
  <si>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</si>
  <si>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</si>
  <si>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</si>
  <si>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</si>
  <si>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</si>
  <si>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</si>
  <si>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</si>
  <si>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</si>
  <si>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</si>
  <si>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</si>
  <si>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</si>
  <si>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</si>
  <si>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</si>
  <si>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</si>
  <si>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</si>
  <si>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</si>
  <si>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</si>
  <si>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</si>
  <si>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</si>
  <si>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</si>
  <si>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</si>
  <si>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</si>
  <si>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</si>
  <si>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</si>
  <si>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</si>
  <si>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</si>
  <si>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</si>
  <si>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</si>
  <si>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</si>
  <si>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</si>
  <si>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</si>
  <si>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</si>
  <si>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</si>
  <si>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</si>
  <si>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</si>
  <si>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</si>
  <si>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</si>
  <si>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</si>
  <si>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</si>
  <si>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</si>
  <si>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</si>
  <si>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</si>
  <si>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</si>
  <si>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</si>
  <si>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</si>
  <si>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</si>
  <si>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</si>
  <si>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</si>
  <si>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</si>
  <si>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</si>
  <si>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</si>
  <si>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</si>
  <si>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</si>
  <si>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</si>
  <si>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</si>
  <si>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</si>
  <si>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</si>
  <si>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</si>
  <si>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</si>
  <si>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</si>
  <si>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</si>
  <si>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</si>
  <si>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</si>
  <si>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</si>
  <si>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</si>
  <si>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</si>
  <si>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</si>
  <si>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</si>
  <si>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</si>
  <si>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</si>
  <si>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</si>
  <si>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</si>
  <si>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</si>
  <si>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</si>
  <si>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</si>
  <si>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</si>
  <si>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</si>
  <si>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</si>
  <si>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</si>
  <si>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</si>
  <si>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</si>
  <si>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</si>
  <si>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</si>
  <si>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</si>
  <si>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</si>
  <si>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</si>
  <si>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</si>
  <si>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</si>
  <si>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</si>
  <si>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</si>
  <si>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</si>
  <si>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</si>
  <si>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</si>
  <si>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</si>
  <si>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</si>
  <si>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</si>
  <si>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</si>
  <si>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</si>
  <si>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</si>
  <si>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</si>
  <si>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</si>
  <si>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</si>
  <si>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</si>
  <si>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</si>
  <si>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</si>
  <si>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</si>
  <si>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</si>
  <si>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</si>
  <si>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</si>
  <si>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</si>
  <si>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</si>
  <si>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</si>
  <si>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</si>
  <si>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</si>
  <si>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</si>
  <si>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</si>
  <si>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</si>
  <si>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</si>
  <si>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</si>
  <si>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</si>
  <si>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</si>
  <si>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</si>
  <si>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</si>
  <si>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</si>
  <si>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</si>
  <si>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</si>
  <si>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</si>
  <si>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</si>
  <si>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</si>
  <si>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</si>
  <si>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</si>
  <si>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</si>
  <si>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</si>
  <si>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</si>
  <si>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</si>
  <si>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</si>
  <si>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</si>
  <si>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</si>
  <si>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</si>
  <si>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</si>
  <si>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</si>
  <si>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</si>
  <si>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</si>
  <si>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</si>
  <si>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</si>
  <si>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</si>
  <si>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</si>
  <si>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</si>
  <si>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</si>
  <si>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</si>
  <si>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</si>
  <si>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</si>
  <si>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</si>
  <si>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</si>
  <si>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</si>
  <si>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</si>
  <si>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</si>
  <si>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</si>
  <si>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</si>
  <si>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</si>
  <si>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</si>
  <si>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</si>
  <si>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</si>
  <si>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</si>
  <si>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</si>
  <si>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</si>
  <si>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</si>
  <si>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</si>
  <si>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</si>
  <si>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</si>
  <si>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</si>
  <si>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</si>
  <si>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</si>
  <si>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</si>
  <si>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</si>
  <si>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</si>
  <si>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</si>
  <si>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</si>
  <si>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</si>
  <si>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</si>
  <si>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</si>
  <si>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</si>
  <si>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</si>
  <si>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</si>
  <si>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</si>
  <si>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</si>
  <si>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</si>
  <si>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</si>
  <si>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</si>
  <si>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</si>
  <si>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</si>
  <si>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</si>
  <si>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</si>
  <si>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</si>
  <si>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</si>
  <si>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</si>
  <si>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</si>
  <si>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</si>
  <si>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</si>
  <si>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</si>
  <si>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</si>
  <si>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</si>
  <si>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</si>
  <si>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</si>
  <si>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</si>
  <si>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</si>
  <si>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</si>
  <si>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</si>
  <si>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</si>
  <si>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</si>
  <si>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</si>
  <si>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</si>
  <si>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</si>
  <si>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</si>
  <si>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</si>
  <si>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</si>
  <si>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</si>
  <si>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</si>
  <si>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</si>
  <si>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</si>
  <si>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</si>
  <si>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</si>
  <si>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</si>
  <si>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</si>
  <si>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</si>
  <si>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</si>
  <si>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</si>
  <si>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</si>
  <si>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</si>
  <si>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</si>
  <si>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</si>
  <si>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</si>
  <si>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</si>
  <si>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</si>
  <si>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</si>
  <si>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</si>
  <si>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</si>
  <si>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</si>
  <si>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</si>
  <si>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</si>
  <si>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</si>
  <si>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</si>
  <si>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</si>
  <si>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</si>
  <si>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</si>
  <si>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</si>
  <si>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</si>
  <si>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</si>
  <si>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</si>
  <si>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</si>
  <si>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</si>
  <si>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</si>
  <si>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</si>
  <si>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</si>
  <si>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</si>
  <si>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</si>
  <si>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</si>
  <si>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</si>
  <si>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</si>
  <si>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</si>
  <si>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</si>
  <si>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</si>
  <si>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</si>
  <si>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</si>
  <si>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</si>
  <si>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</si>
  <si>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</si>
  <si>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</si>
  <si>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</si>
  <si>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</si>
  <si>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</si>
  <si>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</si>
  <si>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</si>
  <si>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</si>
  <si>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</si>
  <si>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</si>
  <si>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</si>
  <si>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</si>
  <si>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</si>
  <si>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</si>
  <si>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</si>
  <si>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</si>
  <si>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</si>
  <si>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</si>
  <si>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</si>
  <si>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</si>
  <si>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</si>
  <si>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</si>
  <si>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</si>
  <si>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</si>
  <si>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</si>
  <si>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</si>
  <si>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</si>
  <si>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</si>
  <si>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</si>
  <si>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</si>
  <si>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</si>
  <si>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</si>
  <si>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</si>
  <si>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</si>
  <si>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</si>
  <si>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</si>
  <si>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</si>
  <si>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</si>
  <si>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</si>
  <si>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</si>
  <si>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</si>
  <si>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</si>
  <si>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</si>
  <si>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</si>
  <si>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</si>
  <si>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</si>
  <si>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</si>
  <si>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</si>
  <si>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</si>
  <si>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</si>
  <si>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</si>
  <si>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</si>
  <si>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</si>
  <si>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</si>
  <si>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</si>
  <si>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</si>
  <si>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</si>
  <si>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</si>
  <si>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</si>
  <si>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</si>
  <si>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</si>
  <si>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</si>
  <si>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</si>
  <si>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</si>
  <si>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</si>
  <si>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</si>
  <si>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</si>
  <si>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</si>
  <si>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</si>
  <si>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</si>
  <si>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</si>
  <si>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</si>
  <si>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</si>
  <si>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</si>
  <si>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</si>
  <si>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</si>
  <si>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</si>
  <si>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</si>
  <si>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</si>
  <si>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</si>
  <si>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</si>
  <si>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</si>
  <si>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</si>
  <si>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</si>
  <si>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</si>
  <si>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</si>
  <si>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</si>
  <si>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</si>
  <si>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</si>
  <si>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</si>
  <si>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</si>
  <si>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</si>
  <si>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</si>
  <si>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</si>
  <si>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</si>
  <si>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</si>
  <si>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</si>
  <si>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</si>
  <si>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</si>
  <si>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</si>
  <si>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</si>
  <si>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</si>
  <si>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</si>
  <si>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</si>
  <si>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</si>
  <si>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</si>
  <si>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</si>
  <si>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</si>
  <si>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</si>
  <si>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</si>
  <si>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</si>
  <si>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</si>
  <si>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</si>
  <si>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</si>
  <si>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</si>
  <si>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</si>
  <si>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</si>
  <si>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</si>
  <si>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</si>
  <si>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</si>
  <si>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</si>
  <si>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</si>
  <si>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</si>
  <si>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</si>
  <si>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</si>
  <si>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</si>
  <si>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</si>
  <si>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</si>
  <si>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</si>
  <si>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</si>
  <si>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</si>
  <si>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</si>
  <si>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</si>
  <si>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</si>
  <si>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</si>
  <si>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</si>
  <si>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</si>
  <si>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</si>
  <si>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</si>
  <si>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</si>
  <si>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</si>
  <si>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</si>
  <si>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</si>
  <si>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</si>
  <si>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</si>
  <si>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</si>
  <si>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</si>
  <si>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</si>
  <si>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</si>
  <si>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</si>
  <si>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</si>
  <si>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</si>
  <si>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</si>
  <si>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</si>
  <si>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</si>
  <si>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</si>
  <si>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</si>
  <si>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</si>
  <si>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</si>
  <si>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</si>
  <si>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</si>
  <si>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</si>
  <si>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</si>
  <si>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</si>
  <si>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</si>
  <si>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</si>
  <si>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</si>
  <si>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</si>
  <si>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</si>
  <si>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</si>
  <si>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</si>
  <si>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</si>
  <si>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</si>
  <si>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</si>
  <si>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</si>
  <si>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</si>
  <si>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</si>
  <si>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</si>
  <si>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</si>
  <si>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</si>
  <si>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</si>
  <si>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</si>
  <si>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</si>
  <si>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</si>
  <si>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</si>
  <si>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</si>
  <si>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</si>
  <si>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</si>
  <si>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</si>
  <si>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</si>
  <si>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</si>
  <si>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</si>
  <si>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</si>
  <si>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</si>
  <si>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</si>
  <si>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</si>
  <si>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</si>
  <si>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</si>
  <si>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</si>
  <si>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</si>
  <si>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</si>
  <si>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</si>
  <si>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</si>
  <si>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</si>
  <si>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</si>
  <si>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</si>
  <si>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</si>
  <si>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</si>
  <si>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</si>
  <si>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</si>
  <si>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</si>
  <si>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</si>
  <si>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</si>
  <si>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</si>
  <si>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</si>
  <si>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</si>
  <si>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</si>
  <si>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</si>
  <si>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</si>
  <si>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</si>
  <si>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</si>
  <si>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</si>
  <si>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</si>
  <si>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</si>
  <si>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</si>
  <si>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</si>
  <si>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</si>
  <si>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</si>
  <si>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</si>
  <si>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</si>
  <si>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</si>
  <si>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</si>
  <si>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</si>
  <si>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</si>
  <si>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</si>
  <si>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</si>
  <si>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</si>
  <si>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</si>
  <si>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</si>
  <si>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</si>
  <si>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</si>
  <si>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</si>
  <si>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</si>
  <si>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</si>
  <si>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</si>
  <si>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</si>
  <si>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</si>
  <si>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</si>
  <si>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</si>
  <si>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</si>
  <si>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</si>
  <si>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</si>
  <si>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</si>
  <si>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</si>
  <si>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</si>
  <si>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</si>
  <si>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</si>
  <si>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</si>
  <si>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</si>
  <si>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</si>
  <si>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</si>
  <si>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</si>
  <si>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</si>
  <si>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</si>
  <si>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</si>
  <si>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</si>
  <si>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</si>
  <si>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</si>
  <si>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</si>
  <si>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</si>
  <si>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</si>
  <si>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</si>
  <si>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</si>
  <si>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</si>
  <si>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</si>
  <si>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</si>
  <si>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</si>
  <si>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</si>
  <si>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</si>
  <si>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</si>
  <si>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</si>
  <si>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</si>
  <si>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</si>
  <si>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</si>
  <si>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</si>
  <si>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</si>
  <si>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</si>
  <si>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</si>
  <si>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</si>
  <si>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</si>
  <si>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</si>
  <si>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</si>
  <si>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</si>
  <si>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</si>
  <si>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</si>
  <si>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</si>
  <si>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</si>
  <si>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</si>
  <si>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</si>
  <si>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</si>
  <si>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</si>
  <si>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</si>
  <si>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</si>
  <si>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</si>
  <si>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</si>
  <si>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</si>
  <si>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</si>
  <si>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</si>
  <si>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</si>
  <si>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</si>
  <si>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</si>
  <si>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</si>
  <si>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</si>
  <si>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</si>
  <si>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</si>
  <si>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</si>
  <si>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</si>
  <si>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</si>
  <si>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</si>
  <si>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</si>
  <si>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</si>
  <si>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</si>
  <si>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</si>
  <si>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</si>
  <si>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</si>
  <si>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</si>
  <si>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</si>
  <si>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</si>
  <si>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</si>
  <si>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</si>
  <si>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</si>
  <si>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</si>
  <si>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</si>
  <si>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</si>
  <si>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</si>
  <si>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</si>
  <si>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</si>
  <si>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</si>
  <si>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</si>
  <si>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</si>
  <si>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</si>
  <si>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</si>
  <si>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</si>
  <si>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</si>
  <si>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</si>
  <si>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</si>
  <si>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</si>
  <si>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</si>
  <si>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</si>
  <si>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</si>
  <si>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</si>
  <si>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</si>
  <si>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</si>
  <si>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</si>
  <si>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</si>
  <si>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</si>
  <si>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</si>
  <si>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</si>
  <si>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</si>
  <si>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</si>
  <si>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</si>
  <si>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</si>
  <si>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</si>
  <si>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</si>
  <si>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</si>
  <si>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</si>
  <si>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</si>
  <si>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</si>
  <si>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</si>
  <si>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</si>
  <si>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</si>
  <si>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</si>
  <si>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</si>
  <si>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</si>
  <si>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</si>
  <si>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</si>
  <si>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</si>
  <si>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</si>
  <si>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</si>
  <si>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</si>
  <si>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</si>
  <si>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</si>
  <si>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</si>
  <si>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</si>
  <si>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</si>
  <si>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</si>
  <si>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</si>
  <si>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</si>
  <si>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</si>
  <si>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</si>
  <si>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</si>
  <si>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</si>
  <si>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</si>
  <si>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</si>
  <si>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</si>
  <si>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</si>
  <si>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</si>
  <si>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</si>
  <si>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</si>
  <si>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</si>
  <si>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</si>
  <si>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</si>
  <si>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</si>
  <si>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</si>
  <si>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</si>
  <si>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</si>
  <si>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</si>
  <si>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</si>
  <si>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</si>
  <si>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</si>
  <si>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</si>
  <si>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</si>
  <si>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</si>
  <si>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</si>
  <si>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</si>
  <si>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</si>
  <si>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</si>
  <si>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</si>
  <si>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</si>
  <si>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</si>
  <si>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</si>
  <si>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</si>
  <si>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</si>
  <si>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</si>
  <si>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</si>
  <si>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</si>
  <si>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</si>
  <si>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</si>
  <si>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</si>
  <si>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</si>
  <si>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</si>
  <si>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</si>
  <si>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</si>
  <si>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</si>
  <si>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</si>
  <si>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</si>
  <si>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</si>
  <si>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</si>
  <si>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</si>
  <si>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</si>
  <si>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</si>
  <si>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</si>
  <si>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</si>
  <si>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</si>
  <si>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</si>
  <si>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</si>
  <si>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</si>
  <si>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</si>
  <si>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</si>
  <si>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</si>
  <si>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</si>
  <si>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</si>
  <si>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</si>
  <si>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</si>
  <si>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</si>
  <si>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</si>
  <si>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</si>
  <si>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</si>
  <si>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</si>
  <si>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</si>
  <si>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</si>
  <si>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</si>
  <si>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</si>
  <si>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</si>
  <si>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</si>
  <si>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</si>
  <si>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</si>
  <si>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</si>
  <si>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</si>
  <si>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</si>
  <si>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</si>
  <si>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</si>
  <si>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</si>
  <si>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</si>
  <si>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</si>
  <si>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</si>
  <si>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</si>
  <si>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</si>
  <si>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</si>
  <si>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</si>
  <si>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</si>
  <si>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</si>
  <si>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</si>
  <si>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</si>
  <si>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</si>
  <si>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</si>
  <si>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</si>
  <si>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</si>
  <si>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</si>
  <si>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</si>
  <si>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</si>
  <si>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</si>
  <si>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</si>
  <si>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</si>
  <si>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</si>
  <si>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</si>
  <si>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</si>
  <si>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</si>
  <si>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</si>
  <si>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</si>
  <si>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</si>
  <si>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</si>
  <si>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</si>
  <si>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</si>
  <si>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</si>
  <si>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</si>
  <si>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</si>
  <si>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</si>
  <si>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</si>
  <si>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</si>
  <si>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</si>
  <si>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</si>
  <si>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</si>
  <si>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</si>
  <si>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</si>
  <si>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</si>
  <si>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</si>
  <si>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</si>
  <si>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</si>
  <si>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</si>
  <si>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</si>
  <si>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</si>
  <si>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</si>
  <si>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</si>
  <si>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</si>
  <si>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</si>
  <si>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</si>
  <si>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</si>
  <si>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</si>
  <si>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</si>
  <si>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</si>
  <si>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</si>
  <si>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</si>
  <si>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</si>
  <si>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</si>
  <si>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</si>
  <si>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</si>
  <si>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</si>
  <si>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</si>
  <si>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</si>
  <si>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</si>
  <si>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</si>
  <si>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</si>
  <si>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</si>
  <si>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</si>
  <si>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</si>
  <si>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</si>
  <si>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</si>
  <si>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</si>
  <si>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</si>
  <si>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</si>
  <si>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</si>
  <si>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</si>
  <si>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</si>
  <si>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</si>
  <si>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</si>
  <si>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</si>
  <si>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</si>
  <si>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</si>
  <si>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</si>
  <si>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</si>
  <si>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</si>
  <si>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</si>
  <si>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</si>
  <si>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</si>
  <si>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</si>
  <si>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</si>
  <si>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</si>
  <si>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</si>
  <si>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</si>
  <si>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</si>
  <si>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</si>
  <si>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</si>
  <si>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</si>
  <si>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</si>
  <si>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</si>
  <si>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</si>
  <si>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</si>
  <si>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</si>
  <si>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</si>
  <si>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</si>
  <si>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</si>
  <si>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</si>
  <si>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</si>
  <si>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</si>
  <si>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</si>
  <si>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</si>
  <si>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</si>
  <si>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</si>
  <si>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</si>
  <si>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</si>
  <si>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</si>
  <si>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</si>
  <si>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</si>
  <si>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</si>
  <si>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</si>
  <si>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</si>
  <si>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</si>
  <si>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</si>
  <si>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</si>
  <si>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</si>
  <si>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</si>
  <si>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</si>
  <si>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</si>
  <si>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</si>
  <si>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</si>
  <si>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</si>
  <si>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</si>
  <si>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</si>
  <si>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</si>
  <si>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</si>
  <si>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</si>
  <si>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</si>
  <si>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</si>
  <si>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</si>
  <si>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</si>
  <si>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</si>
  <si>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</si>
  <si>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</si>
  <si>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</si>
  <si>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</si>
  <si>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</si>
  <si>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</si>
  <si>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</si>
  <si>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</si>
  <si>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</si>
  <si>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</si>
  <si>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</si>
  <si>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</si>
  <si>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</si>
  <si>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</si>
  <si>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</si>
  <si>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</si>
  <si>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</si>
  <si>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</si>
  <si>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</si>
  <si>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</si>
  <si>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</si>
  <si>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</si>
  <si>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</si>
  <si>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</si>
  <si>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</si>
  <si>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</si>
  <si>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</si>
  <si>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</si>
  <si>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</si>
  <si>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</si>
  <si>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</si>
  <si>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</si>
  <si>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</si>
  <si>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</si>
  <si>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</si>
  <si>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</si>
  <si>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</si>
  <si>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</si>
  <si>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</si>
  <si>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</si>
  <si>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</si>
  <si>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</si>
  <si>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</si>
  <si>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</si>
  <si>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</si>
  <si>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</si>
  <si>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</si>
  <si>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</si>
  <si>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</si>
  <si>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</si>
  <si>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</si>
  <si>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</si>
  <si>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</si>
  <si>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</si>
  <si>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</si>
  <si>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</si>
  <si>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</si>
  <si>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</si>
  <si>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</si>
  <si>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</si>
  <si>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</si>
  <si>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</si>
  <si>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</si>
  <si>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</si>
  <si>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</si>
  <si>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</si>
  <si>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</si>
  <si>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</si>
  <si>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</si>
  <si>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</si>
  <si>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</si>
  <si>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</si>
  <si>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</si>
  <si>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</si>
  <si>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</si>
  <si>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</si>
  <si>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</si>
  <si>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</si>
  <si>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</si>
  <si>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</si>
  <si>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</si>
  <si>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</si>
  <si>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</si>
  <si>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</si>
  <si>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</si>
  <si>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</si>
  <si>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</si>
  <si>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</si>
  <si>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</si>
  <si>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</si>
  <si>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</si>
  <si>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</si>
  <si>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</si>
  <si>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</si>
  <si>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</si>
  <si>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</si>
  <si>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</si>
  <si>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</si>
  <si>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</si>
  <si>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</si>
  <si>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</si>
  <si>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</si>
  <si>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</si>
  <si>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</si>
  <si>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</si>
  <si>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</si>
  <si>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</si>
  <si>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</si>
  <si>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</si>
  <si>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</si>
  <si>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</si>
  <si>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</si>
  <si>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</si>
  <si>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</si>
  <si>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</si>
  <si>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</si>
  <si>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</si>
  <si>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</si>
  <si>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</si>
  <si>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</si>
  <si>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</si>
  <si>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</si>
  <si>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</si>
  <si>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</si>
  <si>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</si>
  <si>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</si>
  <si>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</si>
  <si>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</si>
  <si>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</si>
  <si>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</si>
  <si>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</si>
  <si>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</si>
  <si>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</si>
  <si>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</si>
  <si>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</si>
  <si>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</si>
  <si>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</si>
  <si>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</si>
  <si>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</si>
  <si>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</si>
  <si>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</si>
  <si>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</si>
  <si>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</si>
  <si>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</si>
  <si>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</si>
  <si>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</si>
  <si>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</si>
  <si>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</si>
  <si>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</si>
  <si>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</si>
  <si>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</si>
  <si>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</si>
  <si>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</si>
  <si>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</si>
  <si>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</si>
  <si>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</si>
  <si>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</si>
  <si>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</si>
  <si>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</si>
  <si>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</si>
  <si>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</si>
  <si>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</si>
  <si>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</si>
  <si>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</si>
  <si>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</si>
  <si>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</si>
  <si>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</si>
  <si>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</si>
  <si>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</si>
  <si>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</si>
  <si>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</si>
  <si>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</si>
  <si>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</si>
  <si>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</si>
  <si>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</si>
  <si>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</si>
  <si>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</si>
  <si>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</si>
  <si>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</si>
  <si>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</si>
  <si>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</si>
  <si>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</si>
  <si>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</si>
  <si>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</si>
  <si>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</si>
  <si>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</si>
  <si>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</si>
  <si>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</si>
  <si>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</si>
  <si>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</si>
  <si>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</si>
  <si>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</si>
  <si>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</si>
  <si>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</si>
  <si>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</si>
  <si>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</si>
  <si>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</si>
  <si>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</si>
  <si>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</si>
  <si>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</si>
  <si>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</si>
  <si>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</si>
  <si>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</si>
  <si>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</si>
  <si>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</si>
  <si>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</si>
  <si>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</si>
  <si>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</si>
  <si>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</si>
  <si>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</si>
  <si>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</si>
  <si>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</si>
  <si>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</si>
  <si>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</si>
  <si>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</si>
  <si>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</si>
  <si>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</si>
  <si>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</si>
  <si>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</si>
  <si>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</si>
  <si>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</si>
  <si>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</si>
  <si>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</si>
  <si>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</si>
  <si>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</si>
  <si>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</si>
  <si>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</si>
  <si>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</si>
  <si>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</si>
  <si>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</si>
  <si>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</si>
  <si>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</si>
  <si>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</si>
  <si>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</si>
  <si>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</si>
  <si>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</si>
  <si>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</si>
  <si>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</si>
  <si>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</si>
  <si>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</si>
  <si>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</si>
  <si>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</si>
  <si>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</si>
  <si>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</si>
  <si>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</si>
  <si>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</si>
  <si>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</si>
  <si>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</si>
  <si>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</si>
  <si>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</si>
  <si>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</si>
  <si>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</si>
  <si>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</si>
  <si>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</si>
  <si>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</si>
  <si>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</si>
  <si>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</si>
  <si>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</si>
  <si>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</si>
  <si>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</si>
  <si>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</si>
  <si>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</si>
  <si>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</si>
  <si>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</si>
  <si>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</si>
  <si>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</si>
  <si>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</si>
  <si>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</si>
  <si>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</si>
  <si>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</si>
  <si>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</si>
  <si>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</si>
  <si>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</si>
  <si>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</si>
  <si>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</si>
  <si>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</si>
  <si>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</si>
  <si>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</si>
  <si>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</si>
  <si>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</si>
  <si>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</si>
  <si>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</si>
  <si>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</si>
  <si>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</si>
  <si>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</si>
  <si>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</si>
  <si>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</si>
  <si>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</si>
  <si>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</si>
  <si>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</si>
  <si>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</si>
  <si>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</si>
  <si>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</si>
  <si>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</si>
  <si>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</si>
  <si>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</si>
  <si>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</si>
  <si>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</si>
  <si>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</si>
  <si>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</si>
  <si>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</si>
  <si>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</si>
  <si>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</si>
  <si>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</si>
  <si>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</si>
  <si>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</si>
  <si>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</si>
  <si>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</si>
  <si>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</si>
  <si>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</si>
  <si>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</si>
  <si>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</si>
  <si>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</si>
  <si>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</si>
  <si>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</si>
  <si>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</si>
  <si>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</si>
  <si>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</si>
  <si>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</si>
  <si>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</si>
  <si>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</si>
  <si>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</si>
  <si>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</si>
  <si>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</si>
  <si>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</si>
  <si>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</si>
  <si>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</si>
  <si>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</si>
  <si>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</si>
  <si>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</si>
  <si>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</si>
  <si>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</si>
  <si>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</si>
  <si>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</si>
  <si>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</si>
  <si>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</si>
  <si>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</si>
  <si>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</si>
  <si>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</si>
  <si>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</si>
  <si>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</si>
  <si>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</si>
  <si>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</si>
  <si>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</si>
  <si>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</si>
  <si>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</si>
  <si>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</si>
  <si>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</si>
  <si>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</si>
  <si>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</si>
  <si>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</si>
  <si>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</si>
  <si>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</si>
  <si>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</si>
  <si>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</si>
  <si>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</si>
  <si>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</si>
  <si>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</si>
  <si>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</si>
  <si>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</si>
  <si>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</si>
  <si>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</si>
  <si>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</si>
  <si>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</si>
  <si>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</si>
  <si>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</si>
  <si>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</si>
  <si>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</si>
  <si>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</si>
  <si>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</si>
  <si>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</si>
  <si>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</si>
  <si>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</si>
  <si>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</si>
  <si>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</si>
  <si>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</si>
  <si>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</si>
  <si>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</si>
  <si>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</si>
  <si>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</si>
  <si>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</si>
  <si>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</si>
  <si>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</si>
  <si>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</si>
  <si>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</si>
  <si>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</si>
  <si>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</si>
  <si>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</si>
  <si>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</si>
  <si>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</si>
  <si>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</si>
  <si>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</si>
  <si>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</si>
  <si>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</si>
  <si>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</si>
  <si>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</si>
  <si>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</si>
  <si>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</si>
  <si>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</si>
  <si>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</si>
  <si>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</si>
  <si>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</si>
  <si>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</si>
  <si>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</si>
  <si>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</si>
  <si>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</si>
  <si>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</si>
  <si>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</si>
  <si>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</si>
  <si>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</si>
  <si>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</si>
  <si>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</si>
  <si>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</si>
  <si>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</si>
  <si>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</si>
  <si>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</si>
  <si>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</si>
  <si>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</si>
  <si>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</si>
  <si>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</si>
  <si>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</si>
  <si>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</si>
  <si>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</si>
  <si>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</si>
  <si>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</si>
  <si>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</si>
  <si>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</si>
  <si>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</si>
  <si>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</si>
  <si>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</si>
  <si>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</si>
  <si>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</si>
  <si>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</si>
  <si>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</si>
  <si>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</si>
  <si>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</si>
  <si>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</si>
  <si>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</si>
  <si>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</si>
  <si>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</si>
  <si>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</si>
  <si>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</si>
  <si>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</si>
  <si>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</si>
  <si>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</si>
  <si>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</si>
  <si>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</si>
  <si>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</si>
  <si>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</si>
  <si>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</si>
  <si>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</si>
  <si>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</si>
  <si>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</si>
  <si>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</si>
  <si>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</si>
  <si>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</si>
  <si>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</si>
  <si>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</si>
  <si>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</si>
  <si>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</si>
  <si>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</si>
  <si>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</si>
  <si>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</si>
  <si>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</si>
  <si>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</si>
  <si>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</si>
  <si>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</si>
  <si>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</si>
  <si>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</si>
  <si>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</si>
  <si>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</si>
  <si>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</si>
  <si>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</si>
  <si>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</si>
  <si>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</si>
  <si>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</si>
  <si>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</si>
  <si>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</si>
  <si>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</si>
  <si>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</si>
  <si>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</si>
  <si>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</si>
  <si>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</si>
  <si>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</si>
  <si>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</si>
  <si>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</si>
  <si>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</si>
  <si>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</si>
  <si>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</si>
  <si>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</si>
  <si>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</si>
  <si>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</si>
  <si>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</si>
  <si>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</si>
  <si>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</si>
  <si>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</si>
  <si>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</si>
  <si>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</si>
  <si>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</si>
  <si>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</si>
  <si>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</si>
  <si>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</si>
  <si>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</si>
  <si>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</si>
  <si>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</si>
  <si>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</si>
  <si>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</si>
  <si>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</si>
  <si>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</si>
  <si>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</si>
  <si>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</si>
  <si>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</si>
  <si>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</si>
  <si>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</si>
  <si>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</si>
  <si>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</si>
  <si>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</si>
  <si>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</si>
  <si>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</si>
  <si>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</si>
  <si>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</si>
  <si>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</si>
  <si>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</si>
  <si>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</si>
  <si>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</si>
  <si>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</si>
  <si>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</si>
  <si>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</si>
  <si>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</si>
  <si>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</si>
  <si>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</si>
  <si>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</si>
  <si>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</si>
  <si>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</si>
  <si>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</si>
  <si>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</si>
  <si>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</si>
  <si>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</si>
  <si>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</si>
  <si>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</si>
  <si>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</si>
  <si>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</si>
  <si>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</si>
  <si>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</si>
  <si>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</si>
  <si>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</si>
  <si>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</si>
  <si>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</si>
  <si>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</si>
  <si>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</si>
  <si>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</si>
  <si>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</si>
  <si>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</si>
  <si>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</si>
  <si>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</si>
  <si>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</si>
  <si>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</si>
  <si>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</si>
  <si>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</si>
  <si>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</si>
  <si>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</si>
  <si>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</si>
  <si>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</si>
  <si>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</si>
  <si>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</si>
  <si>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</si>
  <si>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</si>
  <si>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</si>
  <si>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</si>
  <si>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</si>
  <si>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</si>
  <si>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</si>
  <si>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</si>
  <si>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</si>
  <si>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</si>
  <si>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</si>
  <si>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</si>
  <si>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</si>
  <si>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</si>
  <si>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</si>
  <si>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</si>
  <si>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</si>
  <si>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</si>
  <si>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</si>
  <si>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</si>
  <si>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</si>
  <si>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</si>
  <si>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</si>
  <si>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</si>
  <si>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</si>
  <si>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</si>
  <si>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</si>
  <si>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</si>
  <si>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</si>
  <si>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</si>
  <si>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</si>
  <si>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</si>
  <si>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</si>
  <si>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</si>
  <si>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</si>
  <si>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</si>
  <si>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</si>
  <si>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</si>
  <si>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</si>
  <si>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</si>
  <si>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</si>
  <si>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</si>
  <si>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</si>
  <si>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</si>
  <si>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</si>
  <si>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</si>
  <si>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</si>
  <si>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</si>
  <si>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</si>
  <si>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</si>
  <si>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</si>
  <si>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</si>
  <si>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</si>
  <si>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</si>
  <si>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</si>
  <si>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</si>
  <si>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</si>
  <si>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</si>
  <si>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</si>
  <si>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</si>
  <si>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</si>
  <si>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</si>
  <si>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</si>
  <si>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</si>
  <si>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</si>
  <si>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</si>
  <si>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</si>
  <si>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</si>
  <si>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</si>
  <si>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</si>
  <si>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</si>
  <si>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</si>
  <si>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</si>
  <si>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</si>
  <si>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</si>
  <si>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</si>
  <si>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</si>
  <si>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</si>
  <si>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</si>
  <si>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</si>
  <si>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</si>
  <si>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</si>
  <si>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</si>
  <si>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</si>
  <si>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</si>
  <si>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</si>
  <si>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</si>
  <si>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</si>
  <si>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</si>
  <si>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</si>
  <si>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</si>
  <si>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</si>
  <si>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</si>
  <si>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</si>
  <si>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</si>
  <si>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</si>
  <si>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</si>
  <si>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</si>
  <si>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</si>
  <si>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</si>
  <si>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</si>
  <si>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</si>
  <si>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</si>
  <si>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</si>
  <si>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</si>
  <si>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</si>
  <si>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</si>
  <si>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</si>
  <si>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</si>
  <si>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</si>
  <si>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</si>
  <si>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</si>
  <si>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</si>
  <si>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</si>
  <si>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</si>
  <si>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</si>
  <si>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</si>
  <si>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</si>
  <si>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</si>
  <si>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</si>
  <si>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</si>
  <si>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</si>
  <si>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</si>
  <si>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</si>
  <si>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</si>
  <si>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</si>
  <si>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</si>
  <si>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</si>
  <si>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</si>
  <si>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</si>
  <si>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</si>
  <si>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</si>
  <si>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</si>
  <si>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</si>
  <si>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</si>
  <si>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</si>
  <si>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</si>
  <si>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</si>
  <si>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</si>
  <si>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</si>
  <si>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</si>
  <si>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</si>
  <si>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</si>
  <si>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</si>
  <si>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</si>
  <si>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</si>
  <si>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</si>
  <si>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</si>
  <si>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</si>
  <si>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</si>
  <si>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</si>
  <si>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</si>
  <si>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</si>
  <si>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</si>
  <si>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</si>
  <si>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</si>
  <si>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</si>
  <si>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</si>
  <si>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</si>
  <si>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</si>
  <si>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</si>
  <si>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</si>
  <si>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</si>
  <si>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</si>
  <si>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</si>
  <si>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</si>
  <si>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</si>
  <si>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</si>
  <si>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</si>
  <si>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</si>
  <si>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</si>
  <si>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</si>
  <si>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</si>
  <si>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</si>
  <si>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</si>
  <si>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</si>
  <si>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</si>
  <si>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</si>
  <si>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</si>
  <si>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</si>
  <si>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</si>
  <si>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</si>
  <si>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</si>
  <si>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</si>
  <si>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</si>
  <si>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</si>
  <si>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</si>
  <si>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</si>
  <si>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</si>
  <si>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</si>
  <si>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</si>
  <si>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</si>
  <si>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</si>
  <si>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</si>
  <si>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</si>
  <si>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</si>
  <si>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</si>
  <si>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</si>
  <si>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</si>
  <si>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</si>
  <si>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</si>
  <si>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</si>
  <si>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</si>
  <si>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</si>
  <si>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</si>
  <si>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</si>
  <si>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</si>
  <si>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</si>
  <si>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</si>
  <si>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</si>
  <si>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</si>
  <si>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</si>
  <si>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</si>
  <si>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</si>
  <si>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</si>
  <si>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</si>
  <si>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</si>
  <si>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</si>
  <si>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</si>
  <si>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</si>
  <si>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</si>
  <si>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</si>
  <si>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</si>
  <si>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</si>
  <si>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</si>
  <si>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</si>
  <si>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</si>
  <si>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</si>
  <si>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</si>
  <si>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</si>
  <si>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</si>
  <si>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</si>
  <si>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</si>
  <si>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</si>
  <si>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</si>
  <si>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</si>
  <si>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</si>
  <si>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</si>
  <si>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</si>
  <si>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</si>
  <si>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</si>
  <si>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</si>
  <si>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</si>
  <si>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</si>
  <si>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</si>
  <si>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</si>
  <si>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</si>
  <si>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</si>
  <si>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</si>
  <si>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</si>
  <si>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</si>
  <si>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</si>
  <si>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</si>
  <si>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</si>
  <si>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</si>
  <si>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</si>
  <si>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</si>
  <si>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</si>
  <si>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</si>
  <si>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</si>
  <si>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</si>
  <si>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</si>
  <si>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</si>
  <si>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</si>
  <si>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</si>
  <si>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</si>
  <si>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</si>
  <si>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</si>
  <si>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</si>
  <si>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</si>
  <si>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</si>
  <si>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</si>
  <si>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</si>
  <si>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</si>
  <si>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</si>
  <si>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</si>
  <si>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</si>
  <si>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</si>
  <si>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</si>
  <si>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</si>
  <si>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</si>
  <si>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</si>
  <si>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</si>
  <si>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</si>
  <si>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</si>
  <si>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</si>
  <si>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</si>
  <si>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</si>
  <si>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</si>
  <si>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</si>
  <si>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</si>
  <si>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</si>
  <si>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</si>
  <si>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</si>
  <si>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</si>
  <si>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</si>
  <si>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</si>
  <si>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</si>
  <si>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</si>
  <si>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</si>
  <si>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</si>
  <si>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</si>
  <si>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</si>
  <si>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</si>
  <si>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</si>
  <si>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</si>
  <si>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</si>
  <si>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</si>
  <si>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</si>
  <si>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</si>
  <si>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</si>
  <si>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</si>
  <si>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</si>
  <si>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</si>
  <si>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</si>
  <si>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</si>
  <si>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</si>
  <si>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</si>
  <si>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</si>
  <si>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</si>
  <si>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</si>
  <si>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</si>
  <si>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</si>
  <si>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</si>
  <si>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</si>
  <si>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</si>
  <si>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</si>
  <si>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</si>
  <si>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</si>
  <si>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</si>
  <si>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</si>
  <si>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</si>
  <si>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</si>
  <si>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</si>
  <si>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</si>
  <si>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</si>
  <si>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</si>
  <si>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</si>
  <si>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</si>
  <si>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</si>
  <si>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</si>
  <si>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</si>
  <si>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</si>
  <si>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</si>
  <si>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</si>
  <si>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</si>
  <si>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</si>
  <si>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</si>
  <si>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</si>
  <si>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</si>
  <si>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</si>
  <si>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</si>
  <si>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</si>
  <si>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</si>
  <si>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</si>
  <si>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</si>
  <si>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</si>
  <si>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</si>
  <si>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</si>
  <si>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</si>
  <si>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</si>
  <si>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</si>
  <si>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</si>
  <si>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</si>
  <si>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</si>
  <si>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</si>
  <si>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</si>
  <si>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</si>
  <si>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</si>
  <si>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</si>
  <si>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</si>
  <si>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</si>
  <si>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</si>
  <si>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</si>
  <si>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</si>
  <si>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</si>
  <si>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</si>
  <si>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</si>
  <si>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</si>
  <si>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</si>
  <si>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</si>
  <si>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</si>
  <si>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</si>
  <si>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</si>
  <si>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</si>
  <si>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</si>
  <si>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</si>
  <si>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</si>
  <si>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</si>
  <si>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</si>
  <si>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</si>
  <si>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</si>
  <si>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</si>
  <si>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</si>
  <si>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</si>
  <si>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</si>
  <si>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</si>
  <si>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</si>
  <si>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</si>
  <si>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</si>
  <si>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</si>
  <si>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</si>
  <si>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</si>
  <si>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</si>
  <si>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</si>
  <si>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</si>
  <si>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</si>
  <si>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</si>
  <si>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</si>
  <si>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</si>
  <si>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</si>
  <si>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</si>
  <si>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</si>
  <si>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</si>
  <si>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</si>
  <si>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</si>
  <si>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</si>
  <si>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</si>
  <si>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</si>
  <si>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</si>
  <si>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</si>
  <si>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</si>
  <si>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</si>
  <si>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</si>
  <si>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</si>
  <si>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</si>
  <si>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</si>
  <si>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</si>
  <si>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</si>
  <si>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</si>
  <si>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</si>
  <si>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</si>
  <si>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</si>
  <si>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</si>
  <si>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</si>
  <si>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</si>
  <si>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</si>
  <si>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</si>
  <si>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</si>
  <si>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</si>
  <si>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</si>
  <si>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</si>
  <si>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</si>
  <si>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</si>
  <si>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</si>
  <si>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</si>
  <si>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</si>
  <si>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</si>
  <si>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</si>
  <si>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</si>
  <si>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</si>
  <si>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</si>
  <si>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</si>
  <si>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</si>
  <si>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</si>
  <si>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</si>
  <si>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</si>
  <si>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</si>
  <si>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</si>
  <si>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</si>
  <si>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</si>
  <si>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</si>
  <si>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</si>
  <si>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</si>
  <si>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</si>
  <si>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</si>
  <si>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</si>
  <si>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</si>
  <si>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</si>
  <si>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</si>
  <si>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</si>
  <si>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</si>
  <si>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</si>
  <si>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</si>
  <si>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</si>
  <si>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</si>
  <si>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</si>
  <si>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</si>
  <si>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</si>
  <si>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</si>
  <si>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</si>
  <si>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</si>
  <si>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</si>
  <si>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</si>
  <si>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</si>
  <si>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</si>
  <si>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</si>
  <si>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</si>
  <si>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</si>
  <si>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</si>
  <si>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</si>
  <si>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</si>
  <si>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</si>
  <si>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</si>
  <si>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</si>
  <si>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</si>
  <si>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</si>
  <si>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</si>
  <si>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</si>
  <si>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</si>
  <si>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</si>
  <si>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</si>
  <si>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</si>
  <si>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</si>
  <si>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</si>
  <si>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</si>
  <si>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</si>
  <si>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</si>
  <si>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</si>
  <si>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</si>
  <si>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</si>
  <si>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</si>
  <si>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</si>
  <si>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</si>
  <si>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</si>
  <si>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</si>
  <si>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</si>
  <si>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</si>
  <si>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</si>
  <si>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</si>
  <si>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</si>
  <si>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</si>
  <si>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</si>
  <si>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</si>
  <si>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</si>
  <si>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</si>
  <si>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</si>
  <si>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</si>
  <si>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</si>
  <si>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</si>
  <si>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</si>
  <si>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</si>
  <si>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</si>
  <si>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</si>
  <si>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</si>
  <si>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</si>
  <si>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</si>
  <si>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</si>
  <si>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</si>
  <si>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</si>
  <si>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</si>
  <si>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</si>
  <si>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</si>
  <si>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</si>
  <si>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</si>
  <si>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</si>
  <si>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</si>
  <si>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</si>
  <si>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</si>
  <si>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</si>
  <si>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</si>
  <si>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</si>
  <si>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</si>
  <si>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</si>
  <si>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</si>
  <si>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</si>
  <si>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</si>
  <si>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</si>
  <si>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</si>
  <si>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</si>
  <si>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</si>
  <si>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</si>
  <si>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</si>
  <si>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</si>
  <si>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</si>
  <si>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</si>
  <si>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</si>
  <si>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</si>
  <si>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</si>
  <si>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</si>
  <si>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</si>
  <si>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</si>
  <si>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</si>
  <si>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</si>
  <si>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</si>
  <si>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</si>
  <si>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</si>
  <si>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</si>
  <si>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</si>
  <si>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</si>
  <si>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</si>
  <si>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</si>
  <si>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</si>
  <si>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</si>
  <si>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</si>
  <si>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</si>
  <si>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</si>
  <si>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</si>
  <si>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</si>
  <si>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</si>
  <si>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</si>
  <si>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</si>
  <si>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</si>
  <si>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</si>
  <si>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</si>
  <si>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</si>
  <si>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</si>
  <si>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</si>
  <si>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</si>
  <si>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</si>
  <si>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</si>
  <si>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</si>
  <si>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</si>
  <si>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</si>
  <si>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</si>
  <si>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</si>
  <si>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</si>
  <si>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</si>
  <si>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</si>
  <si>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</si>
  <si>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</si>
  <si>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</si>
  <si>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</si>
  <si>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</si>
  <si>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</si>
  <si>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</si>
  <si>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</si>
  <si>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</si>
  <si>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</si>
  <si>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</si>
  <si>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</si>
  <si>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</si>
  <si>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</si>
  <si>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</si>
  <si>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</si>
  <si>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</si>
  <si>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</si>
  <si>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</si>
  <si>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</si>
  <si>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</si>
  <si>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</si>
  <si>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</si>
  <si>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</si>
  <si>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</si>
  <si>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</si>
  <si>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</si>
  <si>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</si>
  <si>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</si>
  <si>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</si>
  <si>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</si>
  <si>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</si>
  <si>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</si>
  <si>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</si>
  <si>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</si>
  <si>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</si>
  <si>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</si>
  <si>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</si>
  <si>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</si>
  <si>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</si>
  <si>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</si>
  <si>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</si>
  <si>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</si>
  <si>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</si>
  <si>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</si>
  <si>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</si>
  <si>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</si>
  <si>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</si>
  <si>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</si>
  <si>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</si>
  <si>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</si>
  <si>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</si>
  <si>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</si>
  <si>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</si>
  <si>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</si>
  <si>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</si>
  <si>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</si>
  <si>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</si>
  <si>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</si>
  <si>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</si>
  <si>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</si>
  <si>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</si>
  <si>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</si>
  <si>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</si>
  <si>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</si>
  <si>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</si>
  <si>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</si>
  <si>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</si>
  <si>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</si>
  <si>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</si>
  <si>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</si>
  <si>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</si>
  <si>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</si>
  <si>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</si>
  <si>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</si>
  <si>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</si>
  <si>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</si>
  <si>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</si>
  <si>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</si>
  <si>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</si>
  <si>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</si>
  <si>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</si>
  <si>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</si>
  <si>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</si>
  <si>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</si>
  <si>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</si>
  <si>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</si>
  <si>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</si>
  <si>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</si>
  <si>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</si>
  <si>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</si>
  <si>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</si>
  <si>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</si>
  <si>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</si>
  <si>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</si>
  <si>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</si>
  <si>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</si>
  <si>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</si>
  <si>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</si>
  <si>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</si>
  <si>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</si>
  <si>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</si>
  <si>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</si>
  <si>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</si>
  <si>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</si>
  <si>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</si>
  <si>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</si>
  <si>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</si>
  <si>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</si>
  <si>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</si>
  <si>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</si>
  <si>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</si>
  <si>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</si>
  <si>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</si>
  <si>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</si>
  <si>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</si>
  <si>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</si>
  <si>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</si>
  <si>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</si>
  <si>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</si>
  <si>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</si>
  <si>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</si>
  <si>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</si>
  <si>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</si>
  <si>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</si>
  <si>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</si>
  <si>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</si>
  <si>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</si>
  <si>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</si>
  <si>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</si>
  <si>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</si>
  <si>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</si>
  <si>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</si>
  <si>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</si>
  <si>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</si>
  <si>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</si>
  <si>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</si>
  <si>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</si>
  <si>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</si>
  <si>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</si>
  <si>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</si>
  <si>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</si>
  <si>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</si>
  <si>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</si>
  <si>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</si>
  <si>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</si>
  <si>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</si>
  <si>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</si>
  <si>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</si>
  <si>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</si>
  <si>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</si>
  <si>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</si>
  <si>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</si>
  <si>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</si>
  <si>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</si>
  <si>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</si>
  <si>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</si>
  <si>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</si>
  <si>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</si>
  <si>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</si>
  <si>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</si>
  <si>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</si>
  <si>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</si>
  <si>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</si>
  <si>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</si>
  <si>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</si>
  <si>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</si>
  <si>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</si>
  <si>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</si>
  <si>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</si>
  <si>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</si>
  <si>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</si>
  <si>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</si>
  <si>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</si>
  <si>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</si>
  <si>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</si>
  <si>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</si>
  <si>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</si>
  <si>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</si>
  <si>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</si>
  <si>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</si>
  <si>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</si>
  <si>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</si>
  <si>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</si>
  <si>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</si>
  <si>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</si>
  <si>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</si>
  <si>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</si>
  <si>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</si>
  <si>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</si>
  <si>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</si>
  <si>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</si>
  <si>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</si>
  <si>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</si>
  <si>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</si>
  <si>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</si>
  <si>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</si>
  <si>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</si>
  <si>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</si>
  <si>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</si>
  <si>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</si>
  <si>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</si>
  <si>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</si>
  <si>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</si>
  <si>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</si>
  <si>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</si>
  <si>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</si>
  <si>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</si>
  <si>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</si>
  <si>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</si>
  <si>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</si>
  <si>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</si>
  <si>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</si>
  <si>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</si>
  <si>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</si>
  <si>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</si>
  <si>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</si>
  <si>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</si>
  <si>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</si>
  <si>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</si>
  <si>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</si>
  <si>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</si>
  <si>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</si>
  <si>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</si>
  <si>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</si>
  <si>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</si>
  <si>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</si>
  <si>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</si>
  <si>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</si>
  <si>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</si>
  <si>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</si>
  <si>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</si>
  <si>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</si>
  <si>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</si>
  <si>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</si>
  <si>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</si>
  <si>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</si>
  <si>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</si>
  <si>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</si>
  <si>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</si>
  <si>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</si>
  <si>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</si>
  <si>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</si>
  <si>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</si>
  <si>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</si>
  <si>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</si>
  <si>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</si>
  <si>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</si>
  <si>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</si>
  <si>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</si>
  <si>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</si>
  <si>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</si>
  <si>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</si>
  <si>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</si>
  <si>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</si>
  <si>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</si>
  <si>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</si>
  <si>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</si>
  <si>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</si>
  <si>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</si>
  <si>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</si>
  <si>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</si>
  <si>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</si>
  <si>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</si>
  <si>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</si>
  <si>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</si>
  <si>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</si>
  <si>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</si>
  <si>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</si>
  <si>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</si>
  <si>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</si>
  <si>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</si>
  <si>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</si>
  <si>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</si>
  <si>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</si>
  <si>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</si>
  <si>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</si>
  <si>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</si>
  <si>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</si>
  <si>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</si>
  <si>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</si>
  <si>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</si>
  <si>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</si>
  <si>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</si>
  <si>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</si>
  <si>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</si>
  <si>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</si>
  <si>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</si>
  <si>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</si>
  <si>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</si>
  <si>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</si>
  <si>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</si>
  <si>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</si>
  <si>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</si>
  <si>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</si>
  <si>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</si>
  <si>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</si>
  <si>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</si>
  <si>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</si>
  <si>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</si>
  <si>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</si>
  <si>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</si>
  <si>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</si>
  <si>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</si>
  <si>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</si>
  <si>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</si>
  <si>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</si>
  <si>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</si>
  <si>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</si>
  <si>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</si>
  <si>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</si>
  <si>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</si>
  <si>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</si>
  <si>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</si>
  <si>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</si>
  <si>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</si>
  <si>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</si>
  <si>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</si>
  <si>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</si>
  <si>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</si>
  <si>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</si>
  <si>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</si>
  <si>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</si>
  <si>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</si>
  <si>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</si>
  <si>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</si>
  <si>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</si>
  <si>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</si>
  <si>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</si>
  <si>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</si>
  <si>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</si>
  <si>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</si>
  <si>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</si>
  <si>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</si>
  <si>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</si>
  <si>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</si>
  <si>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</si>
  <si>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</si>
  <si>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</si>
  <si>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</si>
  <si>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</si>
  <si>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</si>
  <si>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</si>
  <si>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</si>
  <si>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</si>
  <si>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</si>
  <si>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</si>
  <si>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</si>
  <si>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</si>
  <si>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</si>
  <si>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</si>
  <si>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</si>
  <si>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</si>
  <si>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</si>
  <si>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</si>
  <si>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</si>
  <si>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</si>
  <si>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</si>
  <si>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</si>
  <si>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</si>
  <si>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</si>
  <si>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</si>
  <si>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</si>
  <si>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</si>
  <si>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</si>
  <si>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</si>
  <si>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</si>
  <si>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</si>
  <si>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</si>
  <si>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</si>
  <si>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</si>
  <si>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</si>
  <si>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</si>
  <si>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</si>
  <si>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</si>
  <si>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</si>
  <si>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</si>
  <si>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</si>
  <si>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</si>
  <si>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</si>
  <si>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</si>
  <si>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</si>
  <si>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</si>
  <si>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</si>
  <si>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</si>
  <si>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</si>
  <si>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</si>
  <si>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</si>
  <si>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</si>
  <si>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</si>
  <si>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</si>
  <si>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</si>
  <si>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</si>
  <si>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</si>
  <si>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</si>
  <si>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</si>
  <si>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</si>
  <si>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</si>
  <si>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</si>
  <si>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</si>
  <si>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</si>
  <si>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</si>
  <si>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</si>
  <si>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</si>
  <si>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</si>
  <si>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</si>
  <si>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</si>
  <si>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</si>
  <si>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</si>
  <si>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</si>
  <si>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</si>
  <si>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</si>
  <si>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</si>
  <si>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</si>
  <si>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</si>
  <si>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</si>
  <si>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</si>
  <si>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</si>
  <si>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</si>
  <si>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</si>
  <si>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</si>
  <si>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</si>
  <si>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</si>
  <si>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</si>
  <si>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</si>
  <si>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</si>
  <si>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</si>
  <si>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</si>
  <si>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</si>
  <si>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</si>
  <si>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</si>
  <si>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</si>
  <si>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</si>
  <si>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</si>
  <si>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</si>
  <si>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</si>
  <si>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</si>
  <si>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</si>
  <si>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</si>
  <si>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</si>
  <si>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</si>
  <si>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</si>
  <si>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</si>
  <si>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</si>
  <si>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</si>
  <si>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</si>
  <si>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</si>
  <si>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</si>
  <si>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</si>
  <si>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</si>
  <si>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</si>
  <si>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</si>
  <si>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</si>
  <si>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</si>
  <si>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</si>
  <si>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</si>
  <si>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</si>
  <si>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</si>
  <si>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</si>
  <si>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</si>
  <si>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</si>
  <si>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</si>
  <si>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</si>
  <si>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</si>
  <si>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</si>
  <si>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</si>
  <si>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</si>
  <si>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</si>
  <si>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</si>
  <si>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</si>
  <si>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</si>
  <si>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</si>
  <si>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</si>
  <si>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</si>
  <si>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</si>
  <si>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</si>
  <si>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</si>
  <si>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</si>
  <si>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</si>
  <si>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</si>
  <si>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</si>
  <si>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</si>
  <si>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</si>
  <si>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</si>
  <si>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</si>
  <si>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</si>
  <si>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</si>
  <si>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</si>
  <si>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</si>
  <si>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</si>
  <si>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</si>
  <si>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</si>
  <si>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</si>
  <si>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</si>
  <si>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</si>
  <si>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</si>
  <si>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</si>
  <si>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</si>
  <si>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</si>
  <si>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</si>
  <si>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</si>
  <si>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</si>
  <si>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</si>
  <si>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</si>
  <si>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</si>
  <si>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</si>
  <si>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</si>
  <si>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</si>
  <si>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</si>
  <si>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</si>
  <si>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</si>
  <si>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</si>
  <si>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</si>
  <si>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</si>
  <si>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</si>
  <si>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</si>
  <si>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</si>
  <si>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</si>
  <si>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</si>
  <si>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</si>
  <si>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</si>
  <si>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</si>
  <si>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</si>
  <si>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</si>
  <si>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</si>
  <si>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</si>
  <si>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</si>
  <si>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</si>
  <si>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</si>
  <si>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</si>
  <si>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</si>
  <si>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</si>
  <si>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</si>
  <si>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</si>
  <si>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</si>
  <si>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</si>
  <si>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</si>
  <si>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</si>
  <si>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</si>
  <si>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</si>
  <si>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</si>
  <si>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</si>
  <si>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</si>
  <si>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</si>
  <si>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</si>
  <si>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</si>
  <si>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</si>
  <si>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</si>
  <si>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</si>
  <si>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</si>
  <si>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</si>
  <si>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</si>
  <si>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</si>
  <si>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</si>
  <si>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</si>
  <si>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</si>
  <si>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</si>
  <si>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</si>
  <si>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</si>
  <si>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</si>
  <si>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</si>
  <si>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</si>
  <si>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</si>
  <si>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</si>
  <si>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</si>
  <si>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</si>
  <si>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</si>
  <si>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</si>
  <si>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</si>
  <si>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</si>
  <si>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</si>
  <si>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</si>
  <si>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</si>
  <si>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</si>
  <si>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</si>
  <si>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</si>
  <si>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</si>
  <si>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</si>
  <si>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</si>
  <si>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</si>
  <si>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</si>
  <si>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</si>
  <si>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</si>
  <si>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</si>
  <si>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</si>
  <si>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</si>
  <si>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</si>
  <si>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</si>
  <si>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</si>
  <si>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</si>
  <si>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</si>
  <si>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</si>
  <si>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</si>
  <si>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</si>
  <si>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</si>
  <si>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</si>
  <si>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</si>
  <si>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</si>
  <si>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</si>
  <si>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</si>
  <si>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</si>
  <si>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</si>
  <si>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</si>
  <si>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</si>
  <si>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</si>
  <si>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</si>
  <si>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</si>
  <si>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</si>
  <si>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</si>
  <si>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</si>
  <si>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</si>
  <si>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</si>
  <si>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</si>
  <si>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</si>
  <si>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</si>
  <si>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</si>
  <si>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</si>
  <si>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</si>
  <si>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</si>
  <si>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</si>
  <si>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</si>
  <si>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</si>
  <si>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</si>
  <si>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</si>
  <si>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</si>
  <si>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</si>
  <si>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</si>
  <si>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</si>
  <si>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</si>
  <si>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</si>
  <si>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</si>
  <si>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</si>
  <si>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</si>
  <si>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</si>
  <si>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</si>
  <si>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</si>
  <si>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</si>
  <si>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</si>
  <si>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</si>
  <si>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</si>
  <si>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</si>
  <si>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</si>
  <si>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</si>
  <si>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</si>
  <si>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</si>
  <si>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</si>
  <si>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</si>
  <si>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</si>
  <si>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</si>
  <si>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</si>
  <si>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</si>
  <si>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</si>
  <si>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</si>
  <si>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</si>
  <si>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</si>
  <si>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</si>
  <si>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</si>
  <si>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</si>
  <si>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</si>
  <si>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</si>
  <si>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</si>
  <si>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</si>
  <si>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</si>
  <si>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</si>
  <si>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</si>
  <si>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</si>
  <si>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</si>
  <si>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</si>
  <si>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</si>
  <si>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</si>
  <si>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</si>
  <si>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</si>
  <si>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</si>
  <si>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</si>
  <si>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</si>
  <si>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</si>
  <si>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</si>
  <si>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</si>
  <si>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</si>
  <si>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</si>
  <si>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</si>
  <si>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</si>
  <si>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</si>
  <si>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</si>
  <si>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</si>
  <si>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</si>
  <si>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</si>
  <si>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</si>
  <si>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</si>
  <si>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</si>
  <si>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</si>
  <si>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</si>
  <si>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</si>
  <si>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</si>
  <si>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</si>
  <si>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</si>
  <si>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</si>
  <si>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</si>
  <si>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</si>
  <si>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</si>
  <si>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</si>
  <si>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</si>
  <si>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</si>
  <si>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</si>
  <si>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</si>
  <si>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</si>
  <si>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</si>
  <si>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</si>
  <si>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</si>
  <si>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</si>
  <si>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</si>
  <si>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</si>
  <si>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</si>
  <si>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</si>
  <si>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</si>
  <si>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</si>
  <si>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</si>
  <si>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</si>
  <si>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</si>
  <si>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</si>
  <si>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</si>
  <si>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</si>
  <si>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</si>
  <si>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</si>
  <si>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</si>
  <si>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</si>
  <si>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</si>
  <si>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</si>
  <si>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</si>
  <si>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</si>
  <si>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</si>
  <si>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</si>
  <si>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</si>
  <si>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</si>
  <si>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</si>
  <si>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</si>
  <si>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</si>
  <si>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</si>
  <si>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</si>
  <si>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</si>
  <si>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</si>
  <si>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</si>
  <si>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</si>
  <si>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</si>
  <si>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</si>
  <si>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</si>
  <si>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</si>
  <si>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</si>
  <si>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</si>
  <si>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</si>
  <si>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</si>
  <si>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</si>
  <si>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</si>
  <si>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</si>
  <si>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</si>
  <si>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</si>
  <si>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</si>
  <si>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</si>
  <si>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</si>
  <si>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</si>
  <si>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</si>
  <si>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</si>
  <si>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</si>
  <si>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</si>
  <si>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</si>
  <si>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</si>
  <si>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</si>
  <si>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</si>
  <si>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</si>
  <si>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</si>
  <si>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</si>
  <si>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</si>
  <si>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</si>
  <si>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</si>
  <si>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</si>
  <si>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</si>
  <si>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</si>
  <si>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</si>
  <si>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</si>
  <si>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</si>
  <si>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</si>
  <si>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</si>
  <si>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</si>
  <si>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</si>
  <si>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</si>
  <si>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</si>
  <si>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</si>
  <si>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</si>
  <si>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</si>
  <si>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</si>
  <si>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</si>
  <si>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</si>
  <si>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</si>
  <si>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</si>
  <si>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</si>
  <si>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</si>
  <si>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</si>
  <si>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</si>
  <si>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</si>
  <si>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</si>
  <si>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</si>
  <si>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</si>
  <si>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</si>
  <si>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</si>
  <si>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</si>
  <si>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</si>
  <si>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</si>
  <si>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</si>
  <si>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</si>
  <si>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</si>
  <si>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</si>
  <si>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</si>
  <si>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</si>
  <si>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</si>
  <si>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</si>
  <si>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</si>
  <si>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</si>
  <si>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</si>
  <si>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</si>
  <si>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</si>
  <si>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</si>
  <si>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</si>
  <si>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</si>
  <si>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</si>
  <si>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</si>
  <si>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</si>
  <si>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</si>
  <si>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</si>
  <si>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</si>
  <si>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</si>
  <si>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</si>
  <si>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</si>
  <si>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</si>
  <si>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</si>
  <si>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</si>
  <si>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</si>
  <si>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</si>
  <si>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</si>
  <si>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</si>
  <si>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</si>
  <si>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</si>
  <si>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</si>
  <si>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</si>
  <si>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</si>
  <si>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</si>
  <si>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</si>
  <si>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</si>
  <si>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</si>
  <si>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</si>
  <si>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</si>
  <si>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</si>
  <si>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</si>
  <si>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</si>
  <si>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</si>
  <si>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</si>
  <si>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</si>
  <si>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</si>
  <si>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</si>
  <si>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</si>
  <si>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</si>
  <si>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</si>
  <si>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</si>
  <si>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</si>
  <si>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</si>
  <si>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</si>
  <si>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</si>
  <si>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</si>
  <si>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</si>
  <si>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</si>
  <si>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</si>
  <si>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</si>
  <si>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</si>
  <si>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</si>
  <si>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</si>
  <si>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</si>
  <si>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</si>
  <si>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</si>
  <si>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</si>
  <si>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</si>
  <si>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</si>
  <si>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</si>
  <si>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</si>
  <si>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</si>
  <si>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</si>
  <si>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</si>
  <si>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</si>
  <si>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</si>
  <si>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</si>
  <si>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</si>
  <si>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</si>
  <si>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</si>
  <si>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</si>
  <si>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</si>
  <si>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</si>
  <si>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</si>
  <si>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</si>
  <si>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</si>
  <si>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</si>
  <si>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</si>
  <si>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</si>
  <si>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</si>
  <si>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</si>
  <si>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</si>
  <si>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</si>
  <si>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</si>
  <si>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</si>
  <si>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</si>
  <si>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</si>
  <si>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</si>
  <si>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</si>
  <si>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</si>
  <si>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</si>
  <si>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</si>
  <si>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</si>
  <si>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</si>
  <si>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</si>
  <si>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</si>
  <si>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</si>
  <si>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</si>
  <si>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</si>
  <si>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</si>
  <si>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</si>
  <si>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</si>
  <si>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</si>
  <si>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</si>
  <si>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</si>
  <si>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</si>
  <si>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</si>
  <si>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</si>
  <si>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</si>
  <si>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</si>
  <si>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</si>
  <si>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</si>
  <si>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</si>
  <si>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</si>
  <si>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</si>
  <si>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</si>
  <si>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</si>
  <si>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</si>
  <si>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</si>
  <si>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</si>
  <si>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</si>
  <si>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</si>
  <si>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</si>
  <si>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</si>
  <si>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</si>
  <si>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</si>
  <si>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</si>
  <si>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</si>
  <si>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</si>
  <si>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</si>
  <si>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</si>
  <si>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</si>
  <si>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</si>
  <si>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</si>
  <si>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</si>
  <si>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</si>
  <si>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</si>
  <si>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</si>
  <si>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</si>
  <si>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</si>
  <si>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</si>
  <si>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</si>
  <si>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</si>
  <si>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</si>
  <si>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</si>
  <si>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</si>
  <si>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</si>
  <si>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</si>
  <si>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</si>
  <si>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</si>
  <si>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</si>
  <si>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</si>
  <si>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</si>
  <si>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</si>
  <si>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</si>
  <si>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</si>
  <si>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</si>
  <si>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</si>
  <si>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</si>
  <si>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</si>
  <si>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</si>
  <si>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</si>
  <si>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</si>
  <si>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</si>
  <si>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</si>
  <si>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</si>
  <si>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</si>
  <si>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</si>
  <si>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</si>
  <si>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</si>
  <si>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</si>
  <si>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</si>
  <si>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</si>
  <si>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</si>
  <si>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</si>
  <si>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</si>
  <si>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</si>
  <si>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</si>
  <si>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</si>
  <si>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</si>
  <si>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</si>
  <si>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</si>
  <si>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</si>
  <si>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</si>
  <si>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</si>
  <si>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</si>
  <si>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</si>
  <si>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</si>
  <si>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</si>
  <si>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</si>
  <si>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</si>
  <si>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</si>
  <si>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</si>
  <si>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</si>
  <si>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</si>
  <si>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</si>
  <si>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</si>
  <si>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</si>
  <si>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</si>
  <si>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</si>
  <si>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</si>
  <si>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</si>
  <si>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</si>
  <si>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</si>
  <si>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</si>
  <si>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</si>
  <si>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</si>
  <si>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</si>
  <si>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</si>
  <si>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</si>
  <si>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</si>
  <si>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</si>
  <si>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</si>
  <si>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</si>
  <si>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</si>
  <si>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</si>
  <si>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</si>
  <si>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</si>
  <si>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</si>
  <si>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</si>
  <si>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</si>
  <si>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</si>
  <si>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</si>
  <si>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</si>
  <si>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</si>
  <si>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</si>
  <si>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</si>
  <si>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</si>
  <si>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</si>
  <si>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</si>
  <si>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</si>
  <si>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</si>
  <si>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</si>
  <si>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</si>
  <si>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</si>
  <si>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</si>
  <si>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</si>
  <si>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</si>
  <si>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</si>
  <si>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</si>
  <si>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</si>
  <si>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</si>
  <si>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</si>
  <si>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</si>
  <si>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</si>
  <si>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</si>
  <si>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</si>
  <si>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</si>
  <si>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</si>
  <si>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</si>
  <si>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</si>
  <si>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</si>
  <si>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</si>
  <si>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</si>
  <si>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</si>
  <si>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</si>
  <si>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</si>
  <si>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</si>
  <si>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</si>
  <si>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</si>
  <si>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</si>
  <si>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</si>
  <si>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</si>
  <si>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</si>
  <si>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</si>
  <si>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</si>
  <si>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</si>
  <si>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</si>
  <si>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</si>
  <si>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</si>
  <si>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</si>
  <si>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</si>
  <si>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</si>
  <si>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</si>
  <si>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</si>
  <si>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</si>
  <si>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</si>
  <si>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</si>
  <si>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</si>
  <si>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</si>
  <si>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</si>
  <si>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</si>
  <si>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</si>
  <si>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</si>
  <si>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</si>
  <si>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</si>
  <si>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</si>
  <si>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</si>
  <si>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</si>
  <si>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</si>
  <si>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</si>
  <si>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</si>
  <si>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</si>
  <si>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</si>
  <si>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</si>
  <si>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</si>
  <si>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</si>
  <si>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</si>
  <si>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</si>
  <si>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</si>
  <si>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</si>
  <si>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</si>
  <si>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</si>
  <si>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</si>
  <si>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</si>
  <si>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</si>
  <si>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</si>
  <si>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</si>
  <si>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</si>
  <si>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</si>
  <si>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</si>
  <si>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</si>
  <si>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</si>
  <si>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</si>
  <si>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</si>
  <si>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</si>
  <si>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</si>
  <si>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</si>
  <si>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</si>
  <si>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</si>
  <si>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</si>
  <si>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</si>
  <si>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</si>
  <si>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</si>
  <si>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</si>
  <si>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</si>
  <si>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</si>
  <si>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</si>
  <si>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</si>
  <si>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</si>
  <si>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</si>
  <si>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</si>
  <si>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</si>
  <si>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</si>
  <si>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</si>
  <si>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</si>
  <si>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</si>
  <si>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</si>
  <si>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</si>
  <si>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</si>
  <si>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</si>
  <si>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</si>
  <si>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</si>
  <si>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</si>
  <si>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</si>
  <si>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</si>
  <si>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</si>
  <si>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</si>
  <si>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</si>
  <si>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</si>
  <si>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</si>
  <si>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</si>
  <si>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</si>
  <si>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</si>
  <si>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</si>
  <si>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</si>
  <si>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</si>
  <si>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</si>
  <si>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</si>
  <si>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</si>
  <si>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</si>
  <si>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</si>
  <si>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</si>
  <si>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</si>
  <si>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</si>
  <si>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</si>
  <si>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</si>
  <si>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</si>
  <si>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</si>
  <si>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</si>
  <si>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</si>
  <si>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</si>
  <si>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</si>
  <si>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</si>
  <si>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</si>
  <si>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</si>
  <si>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</si>
  <si>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</si>
  <si>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</si>
  <si>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</si>
  <si>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</si>
  <si>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</si>
  <si>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</si>
  <si>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</si>
  <si>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</si>
  <si>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</si>
  <si>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</si>
  <si>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</si>
  <si>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</si>
  <si>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</si>
  <si>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</si>
  <si>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</si>
  <si>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</si>
  <si>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</si>
  <si>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</si>
  <si>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</si>
  <si>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</si>
  <si>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</si>
  <si>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</si>
  <si>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</si>
  <si>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</si>
  <si>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</si>
  <si>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</si>
  <si>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</si>
  <si>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</si>
  <si>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</si>
  <si>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</si>
  <si>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</si>
  <si>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</si>
  <si>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</si>
  <si>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</si>
  <si>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</si>
  <si>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</si>
  <si>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</si>
  <si>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</si>
  <si>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</si>
  <si>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</si>
  <si>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</si>
  <si>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</si>
  <si>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</si>
  <si>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</si>
  <si>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</si>
  <si>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</si>
  <si>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</si>
  <si>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</si>
  <si>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</si>
  <si>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</si>
  <si>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</si>
  <si>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</si>
  <si>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</si>
  <si>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</si>
  <si>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</si>
  <si>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</si>
  <si>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</si>
  <si>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</si>
  <si>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</si>
  <si>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</si>
  <si>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</si>
  <si>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</si>
  <si>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</si>
  <si>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</si>
  <si>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</si>
  <si>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</si>
  <si>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</si>
  <si>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</si>
  <si>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</si>
  <si>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</si>
  <si>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</si>
  <si>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</si>
  <si>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</si>
  <si>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</si>
  <si>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</si>
  <si>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</si>
  <si>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</si>
  <si>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</si>
  <si>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</si>
  <si>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</si>
  <si>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</si>
  <si>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</si>
  <si>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</si>
  <si>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</si>
  <si>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</si>
  <si>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</si>
  <si>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</si>
  <si>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</si>
  <si>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</si>
  <si>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</si>
  <si>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</si>
  <si>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</si>
  <si>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</si>
  <si>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</si>
  <si>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</si>
  <si>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</si>
  <si>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</si>
  <si>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</si>
  <si>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</si>
  <si>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</si>
  <si>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</si>
  <si>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</si>
  <si>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</si>
  <si>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</si>
  <si>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</si>
  <si>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</si>
  <si>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</si>
  <si>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</si>
  <si>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</si>
  <si>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</si>
  <si>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</si>
  <si>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</si>
  <si>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</si>
  <si>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</si>
  <si>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</si>
  <si>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</si>
  <si>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</si>
  <si>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</si>
  <si>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</si>
  <si>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</si>
  <si>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</si>
  <si>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</si>
  <si>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</si>
  <si>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</si>
  <si>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</si>
  <si>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</si>
  <si>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</si>
  <si>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</si>
  <si>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</si>
  <si>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</si>
  <si>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</si>
  <si>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</si>
  <si>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</si>
  <si>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</si>
  <si>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</si>
  <si>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</si>
  <si>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</si>
  <si>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</si>
  <si>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</si>
  <si>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</si>
  <si>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</si>
  <si>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</si>
  <si>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</si>
  <si>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</si>
  <si>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</si>
  <si>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</si>
  <si>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</si>
  <si>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</si>
  <si>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</si>
  <si>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</si>
  <si>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</si>
  <si>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</si>
  <si>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</si>
  <si>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</si>
  <si>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</si>
  <si>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</si>
  <si>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</si>
  <si>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</si>
  <si>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</si>
  <si>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</si>
  <si>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</si>
  <si>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</si>
  <si>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</si>
  <si>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</si>
  <si>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</si>
  <si>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</si>
  <si>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</si>
  <si>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</si>
  <si>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</si>
  <si>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</si>
  <si>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</si>
  <si>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</si>
  <si>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</si>
  <si>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</si>
  <si>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</si>
  <si>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</si>
  <si>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</si>
  <si>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</si>
  <si>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</si>
  <si>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</si>
  <si>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</si>
  <si>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</si>
  <si>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</si>
  <si>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</si>
  <si>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</si>
  <si>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</si>
  <si>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</si>
  <si>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</si>
  <si>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</si>
  <si>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</si>
  <si>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</si>
  <si>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</si>
  <si>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</si>
  <si>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</si>
  <si>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</si>
  <si>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</si>
  <si>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</si>
  <si>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</si>
  <si>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</si>
  <si>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</si>
  <si>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</si>
  <si>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</si>
  <si>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</si>
  <si>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</si>
  <si>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</si>
  <si>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</si>
  <si>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</si>
  <si>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</si>
  <si>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</si>
  <si>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</si>
  <si>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</si>
  <si>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</si>
  <si>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</si>
  <si>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</si>
  <si>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</si>
  <si>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</si>
  <si>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</si>
  <si>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</si>
  <si>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</si>
  <si>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</si>
  <si>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</si>
  <si>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</si>
  <si>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</si>
  <si>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</si>
  <si>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</si>
  <si>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</si>
  <si>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</si>
  <si>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</si>
  <si>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</si>
  <si>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</si>
  <si>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</si>
  <si>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</si>
  <si>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</si>
  <si>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</si>
  <si>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</si>
  <si>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</si>
  <si>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</si>
  <si>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</si>
  <si>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</si>
  <si>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</si>
  <si>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</si>
  <si>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</si>
  <si>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</si>
  <si>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</si>
  <si>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</si>
  <si>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</si>
  <si>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</si>
  <si>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</si>
  <si>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</si>
  <si>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</si>
  <si>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</si>
  <si>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</si>
  <si>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</si>
  <si>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</si>
  <si>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</si>
  <si>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</si>
  <si>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</si>
  <si>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</si>
  <si>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</si>
  <si>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</si>
  <si>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</si>
  <si>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</si>
  <si>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</si>
  <si>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</si>
  <si>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</si>
  <si>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</si>
  <si>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</si>
  <si>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</si>
  <si>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</si>
  <si>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</si>
  <si>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</si>
  <si>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</si>
  <si>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</si>
  <si>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</si>
  <si>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</si>
  <si>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</si>
  <si>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</si>
  <si>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</si>
  <si>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</si>
  <si>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</si>
  <si>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</si>
  <si>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</si>
  <si>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</si>
  <si>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</si>
  <si>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</si>
  <si>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</si>
  <si>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</si>
  <si>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</si>
  <si>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</si>
  <si>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</si>
  <si>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</si>
  <si>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</si>
  <si>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</si>
  <si>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</si>
  <si>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</si>
  <si>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</si>
  <si>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</si>
  <si>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</si>
  <si>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</si>
  <si>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</si>
  <si>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</si>
  <si>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</si>
  <si>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</si>
  <si>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</si>
  <si>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</si>
  <si>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</si>
  <si>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</si>
  <si>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</si>
  <si>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</si>
  <si>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</si>
  <si>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</si>
  <si>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</si>
  <si>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</si>
  <si>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</si>
  <si>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</si>
  <si>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</si>
  <si>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</si>
  <si>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</si>
  <si>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</si>
  <si>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</si>
  <si>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</si>
  <si>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</si>
  <si>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</si>
  <si>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</si>
  <si>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</si>
  <si>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</si>
  <si>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</si>
  <si>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</si>
  <si>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</si>
  <si>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</si>
  <si>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</si>
  <si>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</si>
  <si>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</si>
  <si>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</si>
  <si>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</si>
  <si>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</si>
  <si>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</si>
  <si>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</si>
  <si>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</si>
  <si>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</si>
  <si>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</si>
  <si>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</si>
  <si>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</si>
  <si>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</si>
  <si>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</si>
  <si>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</si>
  <si>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</si>
  <si>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</si>
  <si>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</si>
  <si>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</si>
  <si>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</si>
  <si>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</si>
  <si>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</si>
  <si>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</si>
  <si>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</si>
  <si>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</si>
  <si>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</si>
  <si>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</si>
  <si>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</si>
  <si>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</si>
  <si>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</si>
  <si>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</si>
  <si>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</si>
  <si>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</si>
  <si>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</si>
  <si>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</si>
  <si>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</si>
  <si>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</si>
  <si>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</si>
  <si>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</si>
  <si>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</si>
  <si>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</si>
  <si>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</si>
  <si>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</si>
  <si>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</si>
  <si>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</si>
  <si>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</si>
  <si>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</si>
  <si>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</si>
  <si>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</si>
  <si>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</si>
  <si>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</si>
  <si>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</si>
  <si>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</si>
  <si>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</si>
  <si>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</si>
  <si>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</si>
  <si>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</si>
  <si>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</si>
  <si>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</si>
  <si>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</si>
  <si>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</si>
  <si>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</si>
  <si>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</si>
  <si>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</si>
  <si>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</si>
  <si>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</si>
  <si>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</si>
  <si>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</si>
  <si>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</si>
  <si>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</si>
  <si>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</si>
  <si>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</si>
  <si>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</si>
  <si>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</si>
  <si>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</si>
  <si>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</si>
  <si>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</si>
  <si>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</si>
  <si>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</si>
  <si>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</si>
  <si>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</si>
  <si>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</si>
  <si>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</si>
  <si>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</si>
  <si>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</si>
  <si>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</si>
  <si>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</si>
  <si>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</si>
  <si>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</si>
  <si>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</si>
  <si>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</si>
  <si>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</si>
  <si>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</si>
  <si>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</si>
  <si>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</si>
  <si>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</si>
  <si>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</si>
  <si>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</si>
  <si>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</si>
  <si>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</si>
  <si>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</si>
  <si>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</si>
  <si>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</si>
  <si>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</si>
  <si>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</si>
  <si>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</si>
  <si>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</si>
  <si>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</si>
  <si>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</si>
  <si>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</si>
  <si>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</si>
  <si>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</si>
  <si>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</si>
  <si>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</si>
  <si>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</si>
  <si>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</si>
  <si>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</si>
  <si>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</si>
  <si>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</si>
  <si>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</si>
  <si>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</si>
  <si>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</si>
  <si>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</si>
  <si>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</si>
  <si>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</si>
  <si>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</si>
  <si>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</si>
  <si>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</si>
  <si>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</si>
  <si>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</si>
  <si>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</si>
  <si>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</si>
  <si>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</si>
  <si>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</si>
  <si>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</si>
  <si>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</si>
  <si>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</si>
  <si>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</si>
  <si>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</si>
  <si>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</si>
  <si>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</si>
  <si>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</si>
  <si>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</si>
  <si>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</si>
  <si>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</si>
  <si>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</si>
  <si>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</si>
  <si>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</si>
  <si>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</si>
  <si>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</si>
  <si>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</si>
  <si>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</si>
  <si>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</si>
  <si>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</si>
  <si>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</si>
  <si>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</si>
  <si>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</si>
  <si>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</si>
  <si>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</si>
  <si>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</si>
  <si>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</si>
  <si>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</si>
  <si>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</si>
  <si>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</si>
  <si>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</si>
  <si>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</si>
  <si>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</si>
  <si>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</si>
  <si>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</si>
  <si>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</si>
  <si>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</si>
  <si>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</si>
  <si>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</si>
  <si>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</si>
  <si>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</si>
  <si>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</si>
  <si>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</si>
  <si>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</si>
  <si>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</si>
  <si>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</si>
  <si>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</si>
  <si>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</si>
  <si>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</si>
  <si>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</si>
  <si>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</si>
  <si>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</si>
  <si>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</si>
  <si>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</si>
  <si>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</si>
  <si>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</si>
  <si>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</si>
  <si>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</si>
  <si>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</si>
  <si>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</si>
  <si>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</si>
  <si>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</si>
  <si>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</si>
  <si>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</si>
  <si>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</si>
  <si>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</si>
  <si>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</si>
  <si>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</si>
  <si>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</si>
  <si>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</si>
  <si>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</si>
  <si>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</si>
  <si>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</si>
  <si>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</si>
  <si>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</si>
  <si>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</si>
  <si>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</si>
  <si>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</si>
  <si>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</si>
  <si>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</si>
  <si>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</si>
  <si>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</si>
  <si>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</si>
  <si>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</si>
  <si>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</si>
  <si>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</si>
  <si>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</si>
  <si>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</si>
  <si>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</si>
  <si>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</si>
  <si>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</si>
  <si>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</si>
  <si>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</si>
  <si>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</si>
  <si>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</si>
  <si>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</si>
  <si>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</si>
  <si>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</si>
  <si>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</si>
  <si>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</si>
  <si>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</si>
  <si>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</si>
  <si>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</si>
  <si>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</si>
  <si>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</si>
  <si>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</si>
  <si>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</si>
  <si>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</si>
  <si>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</si>
  <si>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</si>
  <si>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</si>
  <si>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</si>
  <si>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</si>
  <si>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</si>
  <si>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</si>
  <si>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</si>
  <si>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</si>
  <si>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</si>
  <si>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</si>
  <si>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</si>
  <si>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</si>
  <si>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</si>
  <si>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</si>
  <si>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</si>
  <si>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</si>
  <si>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</si>
  <si>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</si>
  <si>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</si>
  <si>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</si>
  <si>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</si>
  <si>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</si>
  <si>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</si>
  <si>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</si>
  <si>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</si>
  <si>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</si>
  <si>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</si>
  <si>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</si>
  <si>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</si>
  <si>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</si>
  <si>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</si>
  <si>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</si>
  <si>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</si>
  <si>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</si>
  <si>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</si>
  <si>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</si>
  <si>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</si>
  <si>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</si>
  <si>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</si>
  <si>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</si>
  <si>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</si>
  <si>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</si>
  <si>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</si>
  <si>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</si>
  <si>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</si>
  <si>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</si>
  <si>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</si>
  <si>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</si>
  <si>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</si>
  <si>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</si>
  <si>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</si>
  <si>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</si>
  <si>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</si>
  <si>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</si>
  <si>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</si>
  <si>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</si>
  <si>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</si>
  <si>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</si>
  <si>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</si>
  <si>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</si>
  <si>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</si>
  <si>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</si>
  <si>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</si>
  <si>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</si>
  <si>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</si>
  <si>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</si>
  <si>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</si>
  <si>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</si>
  <si>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</si>
  <si>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</si>
  <si>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</si>
  <si>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</si>
  <si>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</si>
  <si>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</si>
  <si>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</si>
  <si>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</si>
  <si>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</si>
  <si>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</si>
  <si>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</si>
  <si>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</si>
  <si>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</si>
  <si>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</si>
  <si>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</si>
  <si>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</si>
  <si>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</si>
  <si>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</si>
  <si>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</si>
  <si>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</si>
  <si>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</si>
  <si>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</si>
  <si>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</si>
  <si>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</si>
  <si>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</si>
  <si>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</si>
  <si>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</si>
  <si>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</si>
  <si>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</si>
  <si>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</si>
  <si>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</si>
  <si>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</si>
  <si>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</si>
  <si>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</si>
  <si>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</si>
  <si>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</si>
  <si>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</si>
  <si>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</si>
  <si>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</si>
  <si>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</si>
  <si>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</si>
  <si>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</si>
  <si>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</si>
  <si>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</si>
  <si>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</si>
  <si>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</si>
  <si>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</si>
  <si>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</si>
  <si>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</si>
  <si>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</si>
  <si>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</si>
  <si>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</si>
  <si>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</si>
  <si>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</si>
  <si>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</si>
  <si>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</si>
  <si>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</si>
  <si>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</si>
  <si>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</si>
  <si>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</si>
  <si>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</si>
  <si>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</si>
  <si>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</si>
  <si>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</si>
  <si>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</si>
  <si>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</si>
  <si>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</si>
  <si>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</si>
  <si>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</si>
  <si>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</si>
  <si>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</si>
  <si>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</si>
  <si>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</si>
  <si>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</si>
  <si>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</si>
  <si>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</si>
  <si>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</si>
  <si>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</si>
  <si>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</si>
  <si>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</si>
  <si>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</si>
  <si>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</si>
  <si>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</si>
  <si>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</si>
  <si>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</si>
  <si>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</si>
  <si>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</si>
  <si>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</si>
  <si>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</si>
  <si>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</si>
  <si>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</si>
  <si>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</si>
  <si>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</si>
  <si>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</si>
  <si>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</si>
  <si>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</si>
  <si>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</si>
  <si>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</si>
  <si>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</si>
  <si>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</si>
  <si>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</si>
  <si>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</si>
  <si>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</si>
  <si>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</si>
  <si>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</si>
  <si>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</si>
  <si>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</si>
  <si>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</si>
  <si>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</si>
  <si>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</si>
  <si>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</si>
  <si>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</si>
  <si>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</si>
  <si>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</si>
  <si>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</si>
  <si>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</si>
  <si>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</si>
  <si>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</si>
  <si>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</si>
  <si>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</si>
  <si>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</si>
  <si>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</si>
  <si>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</si>
  <si>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</si>
  <si>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</si>
  <si>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</si>
  <si>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</si>
  <si>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</si>
  <si>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</si>
  <si>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</si>
  <si>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</si>
  <si>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</si>
  <si>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</si>
  <si>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</si>
  <si>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</si>
  <si>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</si>
  <si>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</si>
  <si>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</si>
  <si>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</si>
  <si>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</si>
  <si>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</si>
  <si>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</si>
  <si>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</si>
  <si>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</si>
  <si>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</si>
  <si>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</si>
  <si>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</si>
  <si>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</si>
  <si>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</si>
  <si>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</si>
  <si>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</si>
  <si>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</si>
  <si>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</si>
  <si>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</si>
  <si>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</si>
  <si>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</si>
  <si>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</si>
  <si>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</si>
  <si>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</si>
  <si>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</si>
  <si>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</si>
  <si>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</si>
  <si>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</si>
  <si>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</si>
  <si>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</si>
  <si>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</si>
  <si>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</si>
  <si>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</si>
  <si>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</si>
  <si>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</si>
  <si>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</si>
  <si>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</si>
  <si>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</si>
  <si>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</si>
  <si>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</si>
  <si>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</si>
  <si>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</si>
  <si>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</si>
  <si>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</si>
  <si>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</si>
  <si>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</si>
  <si>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</si>
  <si>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</si>
  <si>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</si>
  <si>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</si>
  <si>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</si>
  <si>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</si>
  <si>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</si>
  <si>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</si>
  <si>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</si>
  <si>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</si>
  <si>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</si>
  <si>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</si>
  <si>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</si>
  <si>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</si>
  <si>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</si>
  <si>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</si>
  <si>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</si>
  <si>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</si>
  <si>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</si>
  <si>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</si>
  <si>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</si>
  <si>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</si>
  <si>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</si>
  <si>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</si>
  <si>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</si>
  <si>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</si>
  <si>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</si>
  <si>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</si>
  <si>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</si>
  <si>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</si>
  <si>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</si>
  <si>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</si>
  <si>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</si>
  <si>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</si>
  <si>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</si>
  <si>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</si>
  <si>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</si>
  <si>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</si>
  <si>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</si>
  <si>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</si>
  <si>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</si>
  <si>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</si>
  <si>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</si>
  <si>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</si>
  <si>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</si>
  <si>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</si>
  <si>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</si>
  <si>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</si>
  <si>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</si>
  <si>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</si>
  <si>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</si>
  <si>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</si>
  <si>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</si>
  <si>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</si>
  <si>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</si>
  <si>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</si>
  <si>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</si>
  <si>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</si>
  <si>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</si>
  <si>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</si>
  <si>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</si>
  <si>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</si>
  <si>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</si>
  <si>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</si>
  <si>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</si>
  <si>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</si>
  <si>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</si>
  <si>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</si>
  <si>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</si>
  <si>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</si>
  <si>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</si>
  <si>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</si>
  <si>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</si>
  <si>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</si>
  <si>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</si>
  <si>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</si>
  <si>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</si>
  <si>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</si>
  <si>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</si>
  <si>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</si>
  <si>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</si>
  <si>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</si>
  <si>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</si>
  <si>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</si>
  <si>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</si>
  <si>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</si>
  <si>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</si>
  <si>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</si>
  <si>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</si>
  <si>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</si>
  <si>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</si>
  <si>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</si>
  <si>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</si>
  <si>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</si>
  <si>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</si>
  <si>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</si>
  <si>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</si>
  <si>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</si>
  <si>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</si>
  <si>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</si>
  <si>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</si>
  <si>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</si>
  <si>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</si>
  <si>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</si>
  <si>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</si>
  <si>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</si>
  <si>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</si>
  <si>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</si>
  <si>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</si>
  <si>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</si>
  <si>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</si>
  <si>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</si>
  <si>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</si>
  <si>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</si>
  <si>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</si>
  <si>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</si>
  <si>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</si>
  <si>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</si>
  <si>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</si>
  <si>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</si>
  <si>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</si>
  <si>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</si>
  <si>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</si>
  <si>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</si>
  <si>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</si>
  <si>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</si>
  <si>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</si>
  <si>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</si>
  <si>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</si>
  <si>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</si>
  <si>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</si>
  <si>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</si>
  <si>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</si>
  <si>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</si>
  <si>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</si>
  <si>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</si>
  <si>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</si>
  <si>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</si>
  <si>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</si>
  <si>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</si>
  <si>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</si>
  <si>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</si>
  <si>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</si>
  <si>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</si>
  <si>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</si>
  <si>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</si>
  <si>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</si>
  <si>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</si>
  <si>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</si>
  <si>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</si>
  <si>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</si>
  <si>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</si>
  <si>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</si>
  <si>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</si>
  <si>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</si>
  <si>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</si>
  <si>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</si>
  <si>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</si>
  <si>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</si>
  <si>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</si>
  <si>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</si>
  <si>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</si>
  <si>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</si>
  <si>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</si>
  <si>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</si>
  <si>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</si>
  <si>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</si>
  <si>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</si>
  <si>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</si>
  <si>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</si>
  <si>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</si>
  <si>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</si>
  <si>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</si>
  <si>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</si>
  <si>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</si>
  <si>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</si>
  <si>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</si>
  <si>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</si>
  <si>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</si>
  <si>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</si>
  <si>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</si>
  <si>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</si>
  <si>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</si>
  <si>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</si>
  <si>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</si>
  <si>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</si>
  <si>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</si>
  <si>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</si>
  <si>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</si>
  <si>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</si>
  <si>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</si>
  <si>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</si>
  <si>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</si>
  <si>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</si>
  <si>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</si>
  <si>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</si>
  <si>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</si>
  <si>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</si>
  <si>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</si>
  <si>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</si>
  <si>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</si>
  <si>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</si>
  <si>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</si>
  <si>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</si>
  <si>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</si>
  <si>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</si>
  <si>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</si>
  <si>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</si>
  <si>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</si>
  <si>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</si>
  <si>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</si>
  <si>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</si>
  <si>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</si>
  <si>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</si>
  <si>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</si>
  <si>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</si>
  <si>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</si>
  <si>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</si>
  <si>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</si>
  <si>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</si>
  <si>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</si>
  <si>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</si>
  <si>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</si>
  <si>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</si>
  <si>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</si>
  <si>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</si>
  <si>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</si>
  <si>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</si>
  <si>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</si>
  <si>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</si>
  <si>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</si>
  <si>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</si>
  <si>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</si>
  <si>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</si>
  <si>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</si>
  <si>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</si>
  <si>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</si>
  <si>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</si>
  <si>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</si>
  <si>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</si>
  <si>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</si>
  <si>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</si>
  <si>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</si>
  <si>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</si>
  <si>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</si>
  <si>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</si>
  <si>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</si>
  <si>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</si>
  <si>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</si>
  <si>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</si>
  <si>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</si>
  <si>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</si>
  <si>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</si>
  <si>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</si>
  <si>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</si>
  <si>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</si>
  <si>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</si>
  <si>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</si>
  <si>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</si>
  <si>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</si>
  <si>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</si>
  <si>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</si>
  <si>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</si>
  <si>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</si>
  <si>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</si>
  <si>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</si>
  <si>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</si>
  <si>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</si>
  <si>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</si>
  <si>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</si>
  <si>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</si>
  <si>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</si>
  <si>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</si>
  <si>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</si>
  <si>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</si>
  <si>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</si>
  <si>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</si>
  <si>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</si>
  <si>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</si>
  <si>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</si>
  <si>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</si>
  <si>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</si>
  <si>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</si>
  <si>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</si>
  <si>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</si>
  <si>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</si>
  <si>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</si>
  <si>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</si>
  <si>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</si>
  <si>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</si>
  <si>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</si>
  <si>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</si>
  <si>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</si>
  <si>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</si>
  <si>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</si>
  <si>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</si>
  <si>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</si>
  <si>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</si>
  <si>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</si>
  <si>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</si>
  <si>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</si>
  <si>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</si>
  <si>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</si>
  <si>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</si>
  <si>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</si>
  <si>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</si>
  <si>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</si>
  <si>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</si>
  <si>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</si>
  <si>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</si>
  <si>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</si>
  <si>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</si>
  <si>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</si>
  <si>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</si>
  <si>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</si>
  <si>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</si>
  <si>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</si>
  <si>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</si>
  <si>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</si>
  <si>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</si>
  <si>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</si>
  <si>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</si>
  <si>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</si>
  <si>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</si>
  <si>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</si>
  <si>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</si>
  <si>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</si>
  <si>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</si>
  <si>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</si>
  <si>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</si>
  <si>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</si>
  <si>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</si>
  <si>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</si>
  <si>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</si>
  <si>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</si>
  <si>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</si>
  <si>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</si>
  <si>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</si>
  <si>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</si>
  <si>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</si>
  <si>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</si>
  <si>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</si>
  <si>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</si>
  <si>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</si>
  <si>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</si>
  <si>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</si>
  <si>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</si>
  <si>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</si>
  <si>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</si>
  <si>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</si>
  <si>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</si>
  <si>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</si>
  <si>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</si>
  <si>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</si>
  <si>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</si>
  <si>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</si>
  <si>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</si>
  <si>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</si>
  <si>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</si>
  <si>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</si>
  <si>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</si>
  <si>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</si>
  <si>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</si>
  <si>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</si>
  <si>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</si>
  <si>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</si>
  <si>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</si>
  <si>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</si>
  <si>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</si>
  <si>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</si>
  <si>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</si>
  <si>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</si>
  <si>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</si>
  <si>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</si>
  <si>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</si>
  <si>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</si>
  <si>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</si>
  <si>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</si>
  <si>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</si>
  <si>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</si>
  <si>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</si>
  <si>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</si>
  <si>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</si>
  <si>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</si>
  <si>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</si>
  <si>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</si>
  <si>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</si>
  <si>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</si>
  <si>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</si>
  <si>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</si>
  <si>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</si>
  <si>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</si>
  <si>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</si>
  <si>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</si>
  <si>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</si>
  <si>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</si>
  <si>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</si>
  <si>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</si>
  <si>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</si>
  <si>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</si>
  <si>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</si>
  <si>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</si>
  <si>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</si>
  <si>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</si>
  <si>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</si>
  <si>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</si>
  <si>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</si>
  <si>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</si>
  <si>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</si>
  <si>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</si>
  <si>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</si>
  <si>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</si>
  <si>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</si>
  <si>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</si>
  <si>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</si>
  <si>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</si>
  <si>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</si>
  <si>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</si>
  <si>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</si>
  <si>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</si>
  <si>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</si>
  <si>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</si>
  <si>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</si>
  <si>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</si>
  <si>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</si>
  <si>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</si>
  <si>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</si>
  <si>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</si>
  <si>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</si>
  <si>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</si>
  <si>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</si>
  <si>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</si>
  <si>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</si>
  <si>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</si>
  <si>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</si>
  <si>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</si>
  <si>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</si>
  <si>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</si>
  <si>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</si>
  <si>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</si>
  <si>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</si>
  <si>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</si>
  <si>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</si>
  <si>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</si>
  <si>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</si>
  <si>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</si>
  <si>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</si>
  <si>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</si>
  <si>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</si>
  <si>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</si>
  <si>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</si>
  <si>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</si>
  <si>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</si>
  <si>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</si>
  <si>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</si>
  <si>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</si>
  <si>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</si>
  <si>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</si>
  <si>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</si>
  <si>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</si>
  <si>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</si>
  <si>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</si>
  <si>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</si>
  <si>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</si>
  <si>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</si>
  <si>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</si>
  <si>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</si>
  <si>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</si>
  <si>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</si>
  <si>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</si>
  <si>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</si>
  <si>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</si>
  <si>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</si>
  <si>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</si>
  <si>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</si>
  <si>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</si>
  <si>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</si>
  <si>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</si>
  <si>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</si>
  <si>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</si>
  <si>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</si>
  <si>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</si>
  <si>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</si>
  <si>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</si>
  <si>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</si>
  <si>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</si>
  <si>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</si>
  <si>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</si>
  <si>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</si>
  <si>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</si>
  <si>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</si>
  <si>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</si>
  <si>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</si>
  <si>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</si>
  <si>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</si>
  <si>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</si>
  <si>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</si>
  <si>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</si>
  <si>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</si>
  <si>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</si>
  <si>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</si>
  <si>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</si>
  <si>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</si>
  <si>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</si>
  <si>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</si>
  <si>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</si>
  <si>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</si>
  <si>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</si>
  <si>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</si>
  <si>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</si>
  <si>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</si>
  <si>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</si>
  <si>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</si>
  <si>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</si>
  <si>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</si>
  <si>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</si>
  <si>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</si>
  <si>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</si>
  <si>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</si>
  <si>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</si>
  <si>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</si>
  <si>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</si>
  <si>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</si>
  <si>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</si>
  <si>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</si>
  <si>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</si>
  <si>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</si>
  <si>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</si>
  <si>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</si>
  <si>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</si>
  <si>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</si>
  <si>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</si>
  <si>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</si>
  <si>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</si>
  <si>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</si>
  <si>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</si>
  <si>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</si>
  <si>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</si>
  <si>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</si>
  <si>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</si>
  <si>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</si>
  <si>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</si>
  <si>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</si>
  <si>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</si>
  <si>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</si>
  <si>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</si>
  <si>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</si>
  <si>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</si>
  <si>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</si>
  <si>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</si>
  <si>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</si>
  <si>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</si>
  <si>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</si>
  <si>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</si>
  <si>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</si>
  <si>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</si>
  <si>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</si>
  <si>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</si>
  <si>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</si>
  <si>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</si>
  <si>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</si>
  <si>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</si>
  <si>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</si>
  <si>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</si>
  <si>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</si>
  <si>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</si>
  <si>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</si>
  <si>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</si>
  <si>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</si>
  <si>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</si>
  <si>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</si>
  <si>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</si>
  <si>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</si>
  <si>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</si>
  <si>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</si>
  <si>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</si>
  <si>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</si>
  <si>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</si>
  <si>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</si>
  <si>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</si>
  <si>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</si>
  <si>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</si>
  <si>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</si>
  <si>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</si>
  <si>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</si>
  <si>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</si>
  <si>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</si>
  <si>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</si>
  <si>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</si>
  <si>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</si>
  <si>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</si>
  <si>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</si>
  <si>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</si>
  <si>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</si>
  <si>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</si>
  <si>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</si>
  <si>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</si>
  <si>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</si>
  <si>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</si>
  <si>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</si>
  <si>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</si>
  <si>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</si>
  <si>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</si>
  <si>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</si>
  <si>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</si>
  <si>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</si>
  <si>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</si>
  <si>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</si>
  <si>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</si>
  <si>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</si>
  <si>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</si>
  <si>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</si>
  <si>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</si>
  <si>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</si>
  <si>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</si>
  <si>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</si>
  <si>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</si>
  <si>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</si>
  <si>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</si>
  <si>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</si>
  <si>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</si>
  <si>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</si>
  <si>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</si>
  <si>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</si>
  <si>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</si>
  <si>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</si>
  <si>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</si>
  <si>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</si>
  <si>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</si>
  <si>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</si>
  <si>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</si>
  <si>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</si>
  <si>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</si>
  <si>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</si>
  <si>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</si>
  <si>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</si>
  <si>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</si>
  <si>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</si>
  <si>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</si>
  <si>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</si>
  <si>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</si>
  <si>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</si>
  <si>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</si>
  <si>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</si>
  <si>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</si>
  <si>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</si>
  <si>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</si>
  <si>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</si>
  <si>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</si>
  <si>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</si>
  <si>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</si>
  <si>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</si>
  <si>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</si>
  <si>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</si>
  <si>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</si>
  <si>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</si>
  <si>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</si>
  <si>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</si>
  <si>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</si>
  <si>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</si>
  <si>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</si>
  <si>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</si>
  <si>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</si>
  <si>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</si>
  <si>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</si>
  <si>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</si>
  <si>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</si>
  <si>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</si>
  <si>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</si>
  <si>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</si>
  <si>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</si>
  <si>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</si>
  <si>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</si>
  <si>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</si>
  <si>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</si>
  <si>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</si>
  <si>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</si>
  <si>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</si>
  <si>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</si>
  <si>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</si>
  <si>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</si>
  <si>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</si>
  <si>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</si>
  <si>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</si>
  <si>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</si>
  <si>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</si>
  <si>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</si>
  <si>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</si>
  <si>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</si>
  <si>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</si>
  <si>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</si>
  <si>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</si>
  <si>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</si>
  <si>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</si>
  <si>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</si>
  <si>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</si>
  <si>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</si>
  <si>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</si>
  <si>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</si>
  <si>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</si>
  <si>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</si>
  <si>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</si>
  <si>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</si>
  <si>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</si>
  <si>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</si>
  <si>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</si>
  <si>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</si>
  <si>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</si>
  <si>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</si>
  <si>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</si>
  <si>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</si>
  <si>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</si>
  <si>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</si>
  <si>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</si>
  <si>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</si>
  <si>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</si>
  <si>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</si>
  <si>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</si>
  <si>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</si>
  <si>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</si>
  <si>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</si>
  <si>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</si>
  <si>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</si>
  <si>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</si>
  <si>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</si>
  <si>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</si>
  <si>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</si>
  <si>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</si>
  <si>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</si>
  <si>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</si>
  <si>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</si>
  <si>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</si>
  <si>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</si>
  <si>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</si>
  <si>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</si>
  <si>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</si>
  <si>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</si>
  <si>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</si>
  <si>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</si>
  <si>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</si>
  <si>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</si>
  <si>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</si>
  <si>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</si>
  <si>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</si>
  <si>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</si>
  <si>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</si>
  <si>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</si>
  <si>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</si>
  <si>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</si>
  <si>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</si>
  <si>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</si>
  <si>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</si>
  <si>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</si>
  <si>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</si>
  <si>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</si>
  <si>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</si>
  <si>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</si>
  <si>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</si>
  <si>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</si>
  <si>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</si>
  <si>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</si>
  <si>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</si>
  <si>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</si>
  <si>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</si>
  <si>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</si>
  <si>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</si>
  <si>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</si>
  <si>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</si>
  <si>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</si>
  <si>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</si>
  <si>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</si>
  <si>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</si>
  <si>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</si>
  <si>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</si>
  <si>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</si>
  <si>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</si>
  <si>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</si>
  <si>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</si>
  <si>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</si>
  <si>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</si>
  <si>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</si>
  <si>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</si>
  <si>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</si>
  <si>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</si>
  <si>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</si>
  <si>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</si>
  <si>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</si>
  <si>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</si>
  <si>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</si>
  <si>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</si>
  <si>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</si>
  <si>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</si>
  <si>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</si>
  <si>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</si>
  <si>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</si>
  <si>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</si>
  <si>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</si>
  <si>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</si>
  <si>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</si>
  <si>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</si>
  <si>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</si>
  <si>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</si>
  <si>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</si>
  <si>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</si>
  <si>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</si>
  <si>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</si>
  <si>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</si>
  <si>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</si>
  <si>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</si>
  <si>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</si>
  <si>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</si>
  <si>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</si>
  <si>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</si>
  <si>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</si>
  <si>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</si>
  <si>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</si>
  <si>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</si>
  <si>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</si>
  <si>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</si>
  <si>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</si>
  <si>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</si>
  <si>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</si>
  <si>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</si>
  <si>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</si>
  <si>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</si>
  <si>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</si>
  <si>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</si>
  <si>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</si>
  <si>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</si>
  <si>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</si>
  <si>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</si>
  <si>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</si>
  <si>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</si>
  <si>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</si>
  <si>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</si>
  <si>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</si>
  <si>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</si>
  <si>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</si>
  <si>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</si>
  <si>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</si>
  <si>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</si>
  <si>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</si>
  <si>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</si>
  <si>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</si>
  <si>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</si>
  <si>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</si>
  <si>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</si>
  <si>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</si>
  <si>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</si>
  <si>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</si>
  <si>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</si>
  <si>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</si>
  <si>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</si>
  <si>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</si>
  <si>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</si>
  <si>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</si>
  <si>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</si>
  <si>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</si>
  <si>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</si>
  <si>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</si>
  <si>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</si>
  <si>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</si>
  <si>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</si>
  <si>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</si>
  <si>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</si>
  <si>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</si>
  <si>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</si>
  <si>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</si>
  <si>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</si>
  <si>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</si>
  <si>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</si>
  <si>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</si>
  <si>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</si>
  <si>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</si>
  <si>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</si>
  <si>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</si>
  <si>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</si>
  <si>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</si>
  <si>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</si>
  <si>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</si>
  <si>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</si>
  <si>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</si>
  <si>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</si>
  <si>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</si>
  <si>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</si>
  <si>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</si>
  <si>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</si>
  <si>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</si>
  <si>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</si>
  <si>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</si>
  <si>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</si>
  <si>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</si>
  <si>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</si>
  <si>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</si>
  <si>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</si>
  <si>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</si>
  <si>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</si>
  <si>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</si>
  <si>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</si>
  <si>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</si>
  <si>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</si>
  <si>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</si>
  <si>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</si>
  <si>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</si>
  <si>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</si>
  <si>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</si>
  <si>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</si>
  <si>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</si>
  <si>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</si>
  <si>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</si>
  <si>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</si>
  <si>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</si>
  <si>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</si>
  <si>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</si>
  <si>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</si>
  <si>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</si>
  <si>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</si>
  <si>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</si>
  <si>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</si>
  <si>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</si>
  <si>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</si>
  <si>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</si>
  <si>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</si>
  <si>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</si>
  <si>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</si>
  <si>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</si>
  <si>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</si>
  <si>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</si>
  <si>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</si>
  <si>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</si>
  <si>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</si>
  <si>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</si>
  <si>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</si>
  <si>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</si>
  <si>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</si>
  <si>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</si>
  <si>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</si>
  <si>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</si>
  <si>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</si>
  <si>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</si>
  <si>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</si>
  <si>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</si>
  <si>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</si>
  <si>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</si>
  <si>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</si>
  <si>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</si>
  <si>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</si>
  <si>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</si>
  <si>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</si>
  <si>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</si>
  <si>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</si>
  <si>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</si>
  <si>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</si>
  <si>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</si>
  <si>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</si>
  <si>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</si>
  <si>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</si>
  <si>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</si>
  <si>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</si>
  <si>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</si>
  <si>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</si>
  <si>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</si>
  <si>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</si>
  <si>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</si>
  <si>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</si>
  <si>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</si>
  <si>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</si>
  <si>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</si>
  <si>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</si>
  <si>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</si>
  <si>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</si>
  <si>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</si>
  <si>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</si>
  <si>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</si>
  <si>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</si>
  <si>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</si>
  <si>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</si>
  <si>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</si>
  <si>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</si>
  <si>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</si>
  <si>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</si>
  <si>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</si>
  <si>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</si>
  <si>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</si>
  <si>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</si>
  <si>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</si>
  <si>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</si>
  <si>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</si>
  <si>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</si>
  <si>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</si>
  <si>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</si>
  <si>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</si>
  <si>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</si>
  <si>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</si>
  <si>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</si>
  <si>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</si>
  <si>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</si>
  <si>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</si>
  <si>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</si>
  <si>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</si>
  <si>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</si>
  <si>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</si>
  <si>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</si>
  <si>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</si>
  <si>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</si>
  <si>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</si>
  <si>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</si>
  <si>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</si>
  <si>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</si>
  <si>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</si>
  <si>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</si>
  <si>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</si>
  <si>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</si>
  <si>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</si>
  <si>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</si>
  <si>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</si>
  <si>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</si>
  <si>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</si>
  <si>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</si>
  <si>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</si>
  <si>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</si>
  <si>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</si>
  <si>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</si>
  <si>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</si>
  <si>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</si>
  <si>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</si>
  <si>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</si>
  <si>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</si>
  <si>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</si>
  <si>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</si>
  <si>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</si>
  <si>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</si>
  <si>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</si>
  <si>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</si>
  <si>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</si>
  <si>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</si>
  <si>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</si>
  <si>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</si>
  <si>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</si>
  <si>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</si>
  <si>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</si>
  <si>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</si>
  <si>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</si>
  <si>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</si>
  <si>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</si>
  <si>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</si>
  <si>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</si>
  <si>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</si>
  <si>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</si>
  <si>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</si>
  <si>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</si>
  <si>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</si>
  <si>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</si>
  <si>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</si>
  <si>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</si>
  <si>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</si>
  <si>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</si>
  <si>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</si>
  <si>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</si>
  <si>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</si>
  <si>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</si>
  <si>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</si>
  <si>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</si>
  <si>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</si>
  <si>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</si>
  <si>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</si>
  <si>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</si>
  <si>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</si>
  <si>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</si>
  <si>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</si>
  <si>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</si>
  <si>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</si>
  <si>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</si>
  <si>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</si>
  <si>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</si>
  <si>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</si>
  <si>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</si>
  <si>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</si>
  <si>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</si>
  <si>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</si>
  <si>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</si>
  <si>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</si>
  <si>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</si>
  <si>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</si>
  <si>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</si>
  <si>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</si>
  <si>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</si>
  <si>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</si>
  <si>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</si>
  <si>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</si>
  <si>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</si>
  <si>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</si>
  <si>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</si>
  <si>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</si>
  <si>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</si>
  <si>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</si>
  <si>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</si>
  <si>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</si>
  <si>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</si>
  <si>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</si>
  <si>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</si>
  <si>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</si>
  <si>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</si>
  <si>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</si>
  <si>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</si>
  <si>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</si>
  <si>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</si>
  <si>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</si>
  <si>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</si>
  <si>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</si>
  <si>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</si>
  <si>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</si>
  <si>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</si>
  <si>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</si>
  <si>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</si>
  <si>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</si>
  <si>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</si>
  <si>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</si>
  <si>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</si>
  <si>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</si>
  <si>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</si>
  <si>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</si>
  <si>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</si>
  <si>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</si>
  <si>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</si>
  <si>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</si>
  <si>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</si>
  <si>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</si>
  <si>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</si>
  <si>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</si>
  <si>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</si>
  <si>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</si>
  <si>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</si>
  <si>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</si>
  <si>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</si>
  <si>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</si>
  <si>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</si>
  <si>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</si>
  <si>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</si>
  <si>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</si>
  <si>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</si>
  <si>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</si>
  <si>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</si>
  <si>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</si>
  <si>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</si>
  <si>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</si>
  <si>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</si>
  <si>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</si>
  <si>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</si>
  <si>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</si>
  <si>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</si>
  <si>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</si>
  <si>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</si>
  <si>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</si>
  <si>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</si>
  <si>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</si>
  <si>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</si>
  <si>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</si>
  <si>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</si>
  <si>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</si>
  <si>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</si>
  <si>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</si>
  <si>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</si>
  <si>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</si>
  <si>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</si>
  <si>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</si>
  <si>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</si>
  <si>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</si>
  <si>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</si>
  <si>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</si>
  <si>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</si>
  <si>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</si>
  <si>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</si>
  <si>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</si>
  <si>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</si>
  <si>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</si>
  <si>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</si>
  <si>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</si>
  <si>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</si>
  <si>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</si>
  <si>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</si>
  <si>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</si>
  <si>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</si>
  <si>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</si>
  <si>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</si>
  <si>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</si>
  <si>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</si>
  <si>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</si>
  <si>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</si>
  <si>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</si>
  <si>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</si>
  <si>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</si>
  <si>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</si>
  <si>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</si>
  <si>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</si>
  <si>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</si>
  <si>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</si>
  <si>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</si>
  <si>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</si>
  <si>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</si>
  <si>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</si>
  <si>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</si>
  <si>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</si>
  <si>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</si>
  <si>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</si>
  <si>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</si>
  <si>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</si>
  <si>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</si>
  <si>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</si>
  <si>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</si>
  <si>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</si>
  <si>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</si>
  <si>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</si>
  <si>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</si>
  <si>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</si>
  <si>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</si>
  <si>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</si>
  <si>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</si>
  <si>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</si>
  <si>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</si>
  <si>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</si>
  <si>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</si>
  <si>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</si>
  <si>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</si>
  <si>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</si>
  <si>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</si>
  <si>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</si>
  <si>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</si>
  <si>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</si>
  <si>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</si>
  <si>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</si>
  <si>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</si>
  <si>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</si>
  <si>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</si>
  <si>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</si>
  <si>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</si>
  <si>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</si>
  <si>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</si>
  <si>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</si>
  <si>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</si>
  <si>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</si>
  <si>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</si>
  <si>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</si>
  <si>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</si>
  <si>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</si>
  <si>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</si>
  <si>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</si>
  <si>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</si>
  <si>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</si>
  <si>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</si>
  <si>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</si>
  <si>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</si>
  <si>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</si>
  <si>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</si>
  <si>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</si>
  <si>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</si>
  <si>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</si>
  <si>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</si>
  <si>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</si>
  <si>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</si>
  <si>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</si>
  <si>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</si>
  <si>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</si>
  <si>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</si>
  <si>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</si>
  <si>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</si>
  <si>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</si>
  <si>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</si>
  <si>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</si>
  <si>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</si>
  <si>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</si>
  <si>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</si>
  <si>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</si>
  <si>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</si>
  <si>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</si>
  <si>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</si>
  <si>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</si>
  <si>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</si>
  <si>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</si>
  <si>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</si>
  <si>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</si>
  <si>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</si>
  <si>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</si>
  <si>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</si>
  <si>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</si>
  <si>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</si>
  <si>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</si>
  <si>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</si>
  <si>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</si>
  <si>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</si>
  <si>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</si>
  <si>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</si>
  <si>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</si>
  <si>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</si>
  <si>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</si>
  <si>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</si>
  <si>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</si>
  <si>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</si>
  <si>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</si>
  <si>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</si>
  <si>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</si>
  <si>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</si>
  <si>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</si>
  <si>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</si>
  <si>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</si>
  <si>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</si>
  <si>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</si>
  <si>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</si>
  <si>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</si>
  <si>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</si>
  <si>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</si>
  <si>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</si>
  <si>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</si>
  <si>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</si>
  <si>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</si>
  <si>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</si>
  <si>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</si>
  <si>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</si>
  <si>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</si>
  <si>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</si>
  <si>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</si>
  <si>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</si>
  <si>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</si>
  <si>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</si>
  <si>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</si>
  <si>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</si>
  <si>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</si>
  <si>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</si>
  <si>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</si>
  <si>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</si>
  <si>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</si>
  <si>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</si>
  <si>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</si>
  <si>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</si>
  <si>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</si>
  <si>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</si>
  <si>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</si>
  <si>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</si>
  <si>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</si>
  <si>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</si>
  <si>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</si>
  <si>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</si>
  <si>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</si>
  <si>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</si>
  <si>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</si>
  <si>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</si>
  <si>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</si>
  <si>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</si>
  <si>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</si>
  <si>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</si>
  <si>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</si>
  <si>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</si>
  <si>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</si>
  <si>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</si>
  <si>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</si>
  <si>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</si>
  <si>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</si>
  <si>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</si>
  <si>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</si>
  <si>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</si>
  <si>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</si>
  <si>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</si>
  <si>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</si>
  <si>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</si>
  <si>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</si>
  <si>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</si>
  <si>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</si>
  <si>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</si>
  <si>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</si>
  <si>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</si>
  <si>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</si>
  <si>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</si>
  <si>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</si>
  <si>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</si>
  <si>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</si>
  <si>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</si>
  <si>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</si>
  <si>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</si>
  <si>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</si>
  <si>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</si>
  <si>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</si>
  <si>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</si>
  <si>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</si>
  <si>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</si>
  <si>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</si>
  <si>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</si>
  <si>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</si>
  <si>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</si>
  <si>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</si>
  <si>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</si>
  <si>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</si>
  <si>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</si>
  <si>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</si>
  <si>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</si>
  <si>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</si>
  <si>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</si>
  <si>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</si>
  <si>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</si>
  <si>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</si>
  <si>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</si>
  <si>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</si>
  <si>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</si>
  <si>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</si>
  <si>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</si>
  <si>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</si>
  <si>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</si>
  <si>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</si>
  <si>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</si>
  <si>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</si>
  <si>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</si>
  <si>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</si>
  <si>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</si>
  <si>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</si>
  <si>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</si>
  <si>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</si>
  <si>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</si>
  <si>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</si>
  <si>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</si>
  <si>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</si>
  <si>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</si>
  <si>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</si>
  <si>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</si>
  <si>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</si>
  <si>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</si>
  <si>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</si>
  <si>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</si>
  <si>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</si>
  <si>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</si>
  <si>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</si>
  <si>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</si>
  <si>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</si>
  <si>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</si>
  <si>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</si>
  <si>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</si>
  <si>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</si>
  <si>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</si>
  <si>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</si>
  <si>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</si>
  <si>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</si>
  <si>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</si>
  <si>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</si>
  <si>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</si>
  <si>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</si>
  <si>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</si>
  <si>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</si>
  <si>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</si>
  <si>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</si>
  <si>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</si>
  <si>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</si>
  <si>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</si>
  <si>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</si>
  <si>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</si>
  <si>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</si>
  <si>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</si>
  <si>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</si>
  <si>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</si>
  <si>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</si>
  <si>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</si>
  <si>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</si>
  <si>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</si>
  <si>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</si>
  <si>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</si>
  <si>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</si>
  <si>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</si>
  <si>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</si>
  <si>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</si>
  <si>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</si>
  <si>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</si>
  <si>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</si>
  <si>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</si>
  <si>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</si>
  <si>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</si>
  <si>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</si>
  <si>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</si>
  <si>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</si>
  <si>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</si>
  <si>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</si>
  <si>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</si>
  <si>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</si>
  <si>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</si>
  <si>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</si>
  <si>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</si>
  <si>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</si>
  <si>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</si>
  <si>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</si>
  <si>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</si>
  <si>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</si>
  <si>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</si>
  <si>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</si>
  <si>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</si>
  <si>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</si>
  <si>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</si>
  <si>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</si>
  <si>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</si>
  <si>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</si>
  <si>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</si>
  <si>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</si>
  <si>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</si>
  <si>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</si>
  <si>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</si>
  <si>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</si>
  <si>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</si>
  <si>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</si>
  <si>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</si>
  <si>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</si>
  <si>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</si>
  <si>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</si>
  <si>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</si>
  <si>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</si>
  <si>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</si>
  <si>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</si>
  <si>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</si>
  <si>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</si>
  <si>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</si>
  <si>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</si>
  <si>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</si>
  <si>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</si>
  <si>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</si>
  <si>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</si>
  <si>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</si>
  <si>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</si>
  <si>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</si>
  <si>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</si>
  <si>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</si>
  <si>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</si>
  <si>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</si>
  <si>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</si>
  <si>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</si>
  <si>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</si>
  <si>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</si>
  <si>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</si>
  <si>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</si>
  <si>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</si>
  <si>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</si>
  <si>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</si>
  <si>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</si>
  <si>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</si>
  <si>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</si>
  <si>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</si>
  <si>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</si>
  <si>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</si>
  <si>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</si>
  <si>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</si>
  <si>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</si>
  <si>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</si>
  <si>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</si>
  <si>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</si>
  <si>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</si>
  <si>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</si>
  <si>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</si>
  <si>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</si>
  <si>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</si>
  <si>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</si>
  <si>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</si>
  <si>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</si>
  <si>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</si>
  <si>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</si>
  <si>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</si>
  <si>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</si>
  <si>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</si>
  <si>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</si>
  <si>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</si>
  <si>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</si>
  <si>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</si>
  <si>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</si>
  <si>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</si>
  <si>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</si>
  <si>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</si>
  <si>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</si>
  <si>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</si>
  <si>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</si>
  <si>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</si>
  <si>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</si>
  <si>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</si>
  <si>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</si>
  <si>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</si>
  <si>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</si>
  <si>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</si>
  <si>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</si>
  <si>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</si>
  <si>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</si>
  <si>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</si>
  <si>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</si>
  <si>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</si>
  <si>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</si>
  <si>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</si>
  <si>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</si>
  <si>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</si>
  <si>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</si>
  <si>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</si>
  <si>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</si>
  <si>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</si>
  <si>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</si>
  <si>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</si>
  <si>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</si>
  <si>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</si>
  <si>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</si>
  <si>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</si>
  <si>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</si>
  <si>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</si>
  <si>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</si>
  <si>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</si>
  <si>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</si>
  <si>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</si>
  <si>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</si>
  <si>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</si>
  <si>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</si>
  <si>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</si>
  <si>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</si>
  <si>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</si>
  <si>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</si>
  <si>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</si>
  <si>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</si>
  <si>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</si>
  <si>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</si>
  <si>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</si>
  <si>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</si>
  <si>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</si>
  <si>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</si>
  <si>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</si>
  <si>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</si>
  <si>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</si>
  <si>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</si>
  <si>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</si>
  <si>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</si>
  <si>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</si>
  <si>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</si>
  <si>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</si>
  <si>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</si>
  <si>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</si>
  <si>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</si>
  <si>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</si>
  <si>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</si>
  <si>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</si>
  <si>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</si>
  <si>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</si>
  <si>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</si>
  <si>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</si>
  <si>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</si>
  <si>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</si>
  <si>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</si>
  <si>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</si>
  <si>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</si>
  <si>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</si>
  <si>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</si>
  <si>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</si>
  <si>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</si>
  <si>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</si>
  <si>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</si>
  <si>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</si>
  <si>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</si>
  <si>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</si>
  <si>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</si>
  <si>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</si>
  <si>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</si>
  <si>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</si>
  <si>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</si>
  <si>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</si>
  <si>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</si>
  <si>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</si>
  <si>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</si>
  <si>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</si>
  <si>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</si>
  <si>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</si>
  <si>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</si>
  <si>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</si>
  <si>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</si>
  <si>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</si>
  <si>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</si>
  <si>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</si>
  <si>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</si>
  <si>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</si>
  <si>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</si>
  <si>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</si>
  <si>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</si>
  <si>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</si>
  <si>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</si>
  <si>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</si>
  <si>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</si>
  <si>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</si>
  <si>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</si>
  <si>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</si>
  <si>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</si>
  <si>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</si>
  <si>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</si>
  <si>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</si>
  <si>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</si>
  <si>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</si>
  <si>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</si>
  <si>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</si>
  <si>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</si>
  <si>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</si>
  <si>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</si>
  <si>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</si>
  <si>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</si>
  <si>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</si>
  <si>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</si>
  <si>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</si>
  <si>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</si>
  <si>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</si>
  <si>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</si>
  <si>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</si>
  <si>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</si>
  <si>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</si>
  <si>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</si>
  <si>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</si>
  <si>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</si>
  <si>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</si>
  <si>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</si>
  <si>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</si>
  <si>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</si>
  <si>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</si>
  <si>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</si>
  <si>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</si>
  <si>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</si>
  <si>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</si>
  <si>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</si>
  <si>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</si>
  <si>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</si>
  <si>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</si>
  <si>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</si>
  <si>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</si>
  <si>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</si>
  <si>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</si>
  <si>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</si>
  <si>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</si>
  <si>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</si>
  <si>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</si>
  <si>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</si>
  <si>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</si>
  <si>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</si>
  <si>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</si>
  <si>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</si>
  <si>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</si>
  <si>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</si>
  <si>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</si>
  <si>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</si>
  <si>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</si>
  <si>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</si>
  <si>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</si>
  <si>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</si>
  <si>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</si>
  <si>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</si>
  <si>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</si>
  <si>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</si>
  <si>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</si>
  <si>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</si>
  <si>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</si>
  <si>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</si>
  <si>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</si>
  <si>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</si>
  <si>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</si>
  <si>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</si>
  <si>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</si>
  <si>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</si>
  <si>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</si>
  <si>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</si>
  <si>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</si>
  <si>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</si>
  <si>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</si>
  <si>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</si>
  <si>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</si>
  <si>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</si>
  <si>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</si>
  <si>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</si>
  <si>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</si>
  <si>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</si>
  <si>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</si>
  <si>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</si>
  <si>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</si>
  <si>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</si>
  <si>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</si>
  <si>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</si>
  <si>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</si>
  <si>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</si>
  <si>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</si>
  <si>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</si>
  <si>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</si>
  <si>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</si>
  <si>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</si>
  <si>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</si>
  <si>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</si>
  <si>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</si>
  <si>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</si>
  <si>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</si>
  <si>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</si>
  <si>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</si>
  <si>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</si>
  <si>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</si>
  <si>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</si>
  <si>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</si>
  <si>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</si>
  <si>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</si>
  <si>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</si>
  <si>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</si>
  <si>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</si>
  <si>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</si>
  <si>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</si>
  <si>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</si>
  <si>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</si>
  <si>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</si>
  <si>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</si>
  <si>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</si>
  <si>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</si>
  <si>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</si>
  <si>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</si>
  <si>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</si>
  <si>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</si>
  <si>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</si>
  <si>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</si>
  <si>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</si>
  <si>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</si>
  <si>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</si>
  <si>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</si>
  <si>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</si>
  <si>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</si>
  <si>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</si>
  <si>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</si>
  <si>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</si>
  <si>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</si>
  <si>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</si>
  <si>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</si>
  <si>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</si>
  <si>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</si>
  <si>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</si>
  <si>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</si>
  <si>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</si>
  <si>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</si>
  <si>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</si>
  <si>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</si>
  <si>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</si>
  <si>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</si>
  <si>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</si>
  <si>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</si>
  <si>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</si>
  <si>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</si>
  <si>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</si>
  <si>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</si>
  <si>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</si>
  <si>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</si>
  <si>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</si>
  <si>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</si>
  <si>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</si>
  <si>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</si>
  <si>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</si>
  <si>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</si>
  <si>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</si>
  <si>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</si>
  <si>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</si>
  <si>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</si>
  <si>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</si>
  <si>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</si>
  <si>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</si>
  <si>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</si>
  <si>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</si>
  <si>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</si>
  <si>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</si>
  <si>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</si>
  <si>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</si>
  <si>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</si>
  <si>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</si>
  <si>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</si>
  <si>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</si>
  <si>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</si>
  <si>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</si>
  <si>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</si>
  <si>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</si>
  <si>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</si>
  <si>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</si>
  <si>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</si>
  <si>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</si>
  <si>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</si>
  <si>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</si>
  <si>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</si>
  <si>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</si>
  <si>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</si>
  <si>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</si>
  <si>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</si>
  <si>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</si>
  <si>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</si>
  <si>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</si>
  <si>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</si>
  <si>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</si>
  <si>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</si>
  <si>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</si>
  <si>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</si>
  <si>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</si>
  <si>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</si>
  <si>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</si>
  <si>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</si>
  <si>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</si>
  <si>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</si>
  <si>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</si>
  <si>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</si>
  <si>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</si>
  <si>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</si>
  <si>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</si>
  <si>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</si>
  <si>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</si>
  <si>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</si>
  <si>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</si>
  <si>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</si>
  <si>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</si>
  <si>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</si>
  <si>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</si>
  <si>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</si>
  <si>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</si>
  <si>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</si>
  <si>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</si>
  <si>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</si>
  <si>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</si>
  <si>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</si>
  <si>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</si>
  <si>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</si>
  <si>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</si>
  <si>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</si>
  <si>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</si>
  <si>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</si>
  <si>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</si>
  <si>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</si>
  <si>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</si>
  <si>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</si>
  <si>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</si>
  <si>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</si>
  <si>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</si>
  <si>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</si>
  <si>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</si>
  <si>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</si>
  <si>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</si>
  <si>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</si>
  <si>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</si>
  <si>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</si>
  <si>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</si>
  <si>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</si>
  <si>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</si>
  <si>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</si>
  <si>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</si>
  <si>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</si>
  <si>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</si>
  <si>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</si>
  <si>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</si>
  <si>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</si>
  <si>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</si>
  <si>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</si>
  <si>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</si>
  <si>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</si>
  <si>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</si>
  <si>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</si>
  <si>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</si>
  <si>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</si>
  <si>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</si>
  <si>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</si>
  <si>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</si>
  <si>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</si>
  <si>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</si>
  <si>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</si>
  <si>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</si>
  <si>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</si>
  <si>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</si>
  <si>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</si>
  <si>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</si>
  <si>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</si>
  <si>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</si>
  <si>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</si>
  <si>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</si>
  <si>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</si>
  <si>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</si>
  <si>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</si>
  <si>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</si>
  <si>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</si>
  <si>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</si>
  <si>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</si>
  <si>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</si>
  <si>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</si>
  <si>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</si>
  <si>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</si>
  <si>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</si>
  <si>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</si>
  <si>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</si>
  <si>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</si>
  <si>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</si>
  <si>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</si>
  <si>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</si>
  <si>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</si>
  <si>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</si>
  <si>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</si>
  <si>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</si>
  <si>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</si>
  <si>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</si>
  <si>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</si>
  <si>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</si>
  <si>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</si>
  <si>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</si>
  <si>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</si>
  <si>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</si>
  <si>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</si>
  <si>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</si>
  <si>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</si>
  <si>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</si>
  <si>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</si>
  <si>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</si>
  <si>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</si>
  <si>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</si>
  <si>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</si>
  <si>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</si>
  <si>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</si>
  <si>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</si>
  <si>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</si>
  <si>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</si>
  <si>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</si>
  <si>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</si>
  <si>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</si>
  <si>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</si>
  <si>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</si>
  <si>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</si>
  <si>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</si>
  <si>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</si>
  <si>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</si>
  <si>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</si>
  <si>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</si>
  <si>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</si>
  <si>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</si>
  <si>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</si>
  <si>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</si>
  <si>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</si>
  <si>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</si>
  <si>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</si>
  <si>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</si>
  <si>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</si>
  <si>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</si>
  <si>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</si>
  <si>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</si>
  <si>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</si>
  <si>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</si>
  <si>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</si>
  <si>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</si>
  <si>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</si>
  <si>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</si>
  <si>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</si>
  <si>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</si>
  <si>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</si>
  <si>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</si>
  <si>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</si>
  <si>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</si>
  <si>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</si>
  <si>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</si>
  <si>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</si>
  <si>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</si>
  <si>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</si>
  <si>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</si>
  <si>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</si>
  <si>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</si>
  <si>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</si>
  <si>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</si>
  <si>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</si>
  <si>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</si>
  <si>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</si>
  <si>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</si>
  <si>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</si>
  <si>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</si>
  <si>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</si>
  <si>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</si>
  <si>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</si>
  <si>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</si>
  <si>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</si>
  <si>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</si>
  <si>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</si>
  <si>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</si>
  <si>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</si>
  <si>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</si>
  <si>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</si>
  <si>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</si>
  <si>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</si>
  <si>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</si>
  <si>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</si>
  <si>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</si>
  <si>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</si>
  <si>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</si>
  <si>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</si>
  <si>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</si>
  <si>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</si>
  <si>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</si>
  <si>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</si>
  <si>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</si>
  <si>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</si>
  <si>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</si>
  <si>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</si>
  <si>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</si>
  <si>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</si>
  <si>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</si>
  <si>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</si>
  <si>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</si>
  <si>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</si>
  <si>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</si>
  <si>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</si>
  <si>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</si>
  <si>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</si>
  <si>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</si>
  <si>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</si>
  <si>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</si>
  <si>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</si>
  <si>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</si>
  <si>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</si>
  <si>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</si>
  <si>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</si>
  <si>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</si>
  <si>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</si>
  <si>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</si>
  <si>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</si>
  <si>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</si>
  <si>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</si>
  <si>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</si>
  <si>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</si>
  <si>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</si>
  <si>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</si>
  <si>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</si>
  <si>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</si>
  <si>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</si>
  <si>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</si>
  <si>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</si>
  <si>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</si>
  <si>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</si>
  <si>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</si>
  <si>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</si>
  <si>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</si>
  <si>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</si>
  <si>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</si>
  <si>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</si>
  <si>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</si>
  <si>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</si>
  <si>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</si>
  <si>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</si>
  <si>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</si>
  <si>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</si>
  <si>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</si>
  <si>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</si>
  <si>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</si>
  <si>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</si>
  <si>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</si>
  <si>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</si>
  <si>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</si>
  <si>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</si>
  <si>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</si>
  <si>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</si>
  <si>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</si>
  <si>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</si>
  <si>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</si>
  <si>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</si>
  <si>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</si>
  <si>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</si>
  <si>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</si>
  <si>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</si>
  <si>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</si>
  <si>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</si>
  <si>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</si>
  <si>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</si>
  <si>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</si>
  <si>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</si>
  <si>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</si>
  <si>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</si>
  <si>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</si>
  <si>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</si>
  <si>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</si>
  <si>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</si>
  <si>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</si>
  <si>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</si>
  <si>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</si>
  <si>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</si>
  <si>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</si>
  <si>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</si>
  <si>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</si>
  <si>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</si>
  <si>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</si>
  <si>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</si>
  <si>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</si>
  <si>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</si>
  <si>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</si>
  <si>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</si>
  <si>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</si>
  <si>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</si>
  <si>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</si>
  <si>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</si>
  <si>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</si>
  <si>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</si>
  <si>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</si>
  <si>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</si>
  <si>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</si>
  <si>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</si>
  <si>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</si>
  <si>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</si>
  <si>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</si>
  <si>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</si>
  <si>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</si>
  <si>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</si>
  <si>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</si>
  <si>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</si>
  <si>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</si>
  <si>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</si>
  <si>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</si>
  <si>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</si>
  <si>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</si>
  <si>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</si>
  <si>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</si>
  <si>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</si>
  <si>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</si>
  <si>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</si>
  <si>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</si>
  <si>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</si>
  <si>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</si>
  <si>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</si>
  <si>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</si>
  <si>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</si>
  <si>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</si>
  <si>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</si>
  <si>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</si>
  <si>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</si>
  <si>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</si>
  <si>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</si>
  <si>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</si>
  <si>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</si>
  <si>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</si>
  <si>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</si>
  <si>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</si>
  <si>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</si>
  <si>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</si>
  <si>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</si>
  <si>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</si>
  <si>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</si>
  <si>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</si>
  <si>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</si>
  <si>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</si>
  <si>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</si>
  <si>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</si>
  <si>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</si>
  <si>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</si>
  <si>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</si>
  <si>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</si>
  <si>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</si>
  <si>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</si>
  <si>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</si>
  <si>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</si>
  <si>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</si>
  <si>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</si>
  <si>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</si>
  <si>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</si>
  <si>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</si>
  <si>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</si>
  <si>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</si>
  <si>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</si>
  <si>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</si>
  <si>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</si>
  <si>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</si>
  <si>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</si>
  <si>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</si>
  <si>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</si>
  <si>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</si>
  <si>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</si>
  <si>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</si>
  <si>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</si>
  <si>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</si>
  <si>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</si>
  <si>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</si>
  <si>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</si>
  <si>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</si>
  <si>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</si>
  <si>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</si>
  <si>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</si>
  <si>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</si>
  <si>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</si>
  <si>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</si>
  <si>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</si>
  <si>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</si>
  <si>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</si>
  <si>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</si>
  <si>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</si>
  <si>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</si>
  <si>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</si>
  <si>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</si>
  <si>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</si>
  <si>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</si>
  <si>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</si>
  <si>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</si>
  <si>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</si>
  <si>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</si>
  <si>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</si>
  <si>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</si>
  <si>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</si>
  <si>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</si>
  <si>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</si>
  <si>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</si>
  <si>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</si>
  <si>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</si>
  <si>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</si>
  <si>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</si>
  <si>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</si>
  <si>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</si>
  <si>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</si>
  <si>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</si>
  <si>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</si>
  <si>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</si>
  <si>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</si>
  <si>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</si>
  <si>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</si>
  <si>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</si>
  <si>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</si>
  <si>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</si>
  <si>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</si>
  <si>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</si>
  <si>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</si>
  <si>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</si>
  <si>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</si>
  <si>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</si>
  <si>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</si>
  <si>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</si>
  <si>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</si>
  <si>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</si>
  <si>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</si>
  <si>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</si>
  <si>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</si>
  <si>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</si>
  <si>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</si>
  <si>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</si>
  <si>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</si>
  <si>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</si>
  <si>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</si>
  <si>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</si>
  <si>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</si>
  <si>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</si>
  <si>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</si>
  <si>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</si>
  <si>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</si>
  <si>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</si>
  <si>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</si>
  <si>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</si>
  <si>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</si>
  <si>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</si>
  <si>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</si>
  <si>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</si>
  <si>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</si>
  <si>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</si>
  <si>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</si>
  <si>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</si>
  <si>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</si>
  <si>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</si>
  <si>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</si>
  <si>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</si>
  <si>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</si>
  <si>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</si>
  <si>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</si>
  <si>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</si>
  <si>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</si>
  <si>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</si>
  <si>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</si>
  <si>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</si>
  <si>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</si>
  <si>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</si>
  <si>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</si>
  <si>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</si>
  <si>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</si>
  <si>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</si>
  <si>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</si>
  <si>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</si>
  <si>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</si>
  <si>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</si>
  <si>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</si>
  <si>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</si>
  <si>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</si>
  <si>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</si>
  <si>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</si>
  <si>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</si>
  <si>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</si>
  <si>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</si>
  <si>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</si>
  <si>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</si>
  <si>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</si>
  <si>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</si>
  <si>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</si>
  <si>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</si>
  <si>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</si>
  <si>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</si>
  <si>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</si>
  <si>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</si>
  <si>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</si>
  <si>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</si>
  <si>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</si>
  <si>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</si>
  <si>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</si>
  <si>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</si>
  <si>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</si>
  <si>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</si>
  <si>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</si>
  <si>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</si>
  <si>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</si>
  <si>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</si>
  <si>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</si>
  <si>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</si>
  <si>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</si>
  <si>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</si>
  <si>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</si>
  <si>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</si>
  <si>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</si>
  <si>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</si>
  <si>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</si>
  <si>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</si>
  <si>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</si>
  <si>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</si>
  <si>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</si>
  <si>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</si>
  <si>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</si>
  <si>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</si>
  <si>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</si>
  <si>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</si>
  <si>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</si>
  <si>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</si>
  <si>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</si>
  <si>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</si>
  <si>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</si>
  <si>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</si>
  <si>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</si>
  <si>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</si>
  <si>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</si>
  <si>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</si>
  <si>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</si>
  <si>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</si>
  <si>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</si>
  <si>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</si>
  <si>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</si>
  <si>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</si>
  <si>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</si>
  <si>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</si>
  <si>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</si>
  <si>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</si>
  <si>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</si>
  <si>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</si>
  <si>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</si>
  <si>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</si>
  <si>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</si>
  <si>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</si>
  <si>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</si>
  <si>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</si>
  <si>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</si>
  <si>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</si>
  <si>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</si>
  <si>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</si>
  <si>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</si>
  <si>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</si>
  <si>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</si>
  <si>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</si>
  <si>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</si>
  <si>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</si>
  <si>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</si>
  <si>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</si>
  <si>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</si>
  <si>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</si>
  <si>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</si>
  <si>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</si>
  <si>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</si>
  <si>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</si>
  <si>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</si>
  <si>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</si>
  <si>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</si>
  <si>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</si>
  <si>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</si>
  <si>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</si>
  <si>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</si>
  <si>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</si>
  <si>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</si>
  <si>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</si>
  <si>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</si>
  <si>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</si>
  <si>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</si>
  <si>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</si>
  <si>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</si>
  <si>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</si>
  <si>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</si>
  <si>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</si>
  <si>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</si>
  <si>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</si>
  <si>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</si>
  <si>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</si>
  <si>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</si>
  <si>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</si>
  <si>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</si>
  <si>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</si>
  <si>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</si>
  <si>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</si>
  <si>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</si>
  <si>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</si>
  <si>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</si>
  <si>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</si>
  <si>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</si>
  <si>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</si>
  <si>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</si>
  <si>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</si>
  <si>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</si>
  <si>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</si>
  <si>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</si>
  <si>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</si>
  <si>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</si>
  <si>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</si>
  <si>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</si>
  <si>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</si>
  <si>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</si>
  <si>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</si>
  <si>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</si>
  <si>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</si>
  <si>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</si>
  <si>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</si>
  <si>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</si>
  <si>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</si>
  <si>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</si>
  <si>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</si>
  <si>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</si>
  <si>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</si>
  <si>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</si>
  <si>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</si>
  <si>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</si>
  <si>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</si>
  <si>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</si>
  <si>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</si>
  <si>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</si>
  <si>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</si>
  <si>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</si>
  <si>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</si>
  <si>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</si>
  <si>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</si>
  <si>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</si>
  <si>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</si>
  <si>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</si>
  <si>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</si>
  <si>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</si>
  <si>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</si>
  <si>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</si>
  <si>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</si>
  <si>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</si>
  <si>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</si>
  <si>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</si>
  <si>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</si>
  <si>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</si>
  <si>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</si>
  <si>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</si>
  <si>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</si>
  <si>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</si>
  <si>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</si>
  <si>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</si>
  <si>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</si>
  <si>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</si>
  <si>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</si>
  <si>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</si>
  <si>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</si>
  <si>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</si>
  <si>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</si>
  <si>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</si>
  <si>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</si>
  <si>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</si>
  <si>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</si>
  <si>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</si>
  <si>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</si>
  <si>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</si>
  <si>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</si>
  <si>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</si>
  <si>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</si>
  <si>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</si>
  <si>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</si>
  <si>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</si>
  <si>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</si>
  <si>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</si>
  <si>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</si>
  <si>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</si>
  <si>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</si>
  <si>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</si>
  <si>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</si>
  <si>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</si>
  <si>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</si>
  <si>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</si>
  <si>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</si>
  <si>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</si>
  <si>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</si>
  <si>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</si>
  <si>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</si>
  <si>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</si>
  <si>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</si>
  <si>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</si>
  <si>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</si>
  <si>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</si>
  <si>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</si>
  <si>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</si>
  <si>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</si>
  <si>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</si>
  <si>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</si>
  <si>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</si>
  <si>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</si>
  <si>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</si>
  <si>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</si>
  <si>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</si>
  <si>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</si>
  <si>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</si>
  <si>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</si>
  <si>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</si>
  <si>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</si>
  <si>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</si>
  <si>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</si>
  <si>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</si>
  <si>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</si>
  <si>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</si>
  <si>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</si>
  <si>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</si>
  <si>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</si>
  <si>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</si>
  <si>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</si>
  <si>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</si>
  <si>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</si>
  <si>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</si>
  <si>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</si>
  <si>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</si>
  <si>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</si>
  <si>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</si>
  <si>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</si>
  <si>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</si>
  <si>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</si>
  <si>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</si>
  <si>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</si>
  <si>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</si>
  <si>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</si>
  <si>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</si>
  <si>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</si>
  <si>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</si>
  <si>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</si>
  <si>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</si>
  <si>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</si>
  <si>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</si>
  <si>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</si>
  <si>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</si>
  <si>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</si>
  <si>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</si>
  <si>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</si>
  <si>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</si>
  <si>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</si>
  <si>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</si>
  <si>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</si>
  <si>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</si>
  <si>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</si>
  <si>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</si>
  <si>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</si>
  <si>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</si>
  <si>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</si>
  <si>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</si>
  <si>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</si>
  <si>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</si>
  <si>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</si>
  <si>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</si>
  <si>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</si>
  <si>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</si>
  <si>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</si>
  <si>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</si>
  <si>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</si>
  <si>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</si>
  <si>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</si>
  <si>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</si>
  <si>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</si>
  <si>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</si>
  <si>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</si>
  <si>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</si>
  <si>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</si>
  <si>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</si>
  <si>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</si>
  <si>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</si>
  <si>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</si>
  <si>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</si>
  <si>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</si>
  <si>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</si>
  <si>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</si>
  <si>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</si>
  <si>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</si>
  <si>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</si>
  <si>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</si>
  <si>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</si>
  <si>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</si>
  <si>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</si>
  <si>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</si>
  <si>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</si>
  <si>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</si>
  <si>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</si>
  <si>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</si>
  <si>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</si>
  <si>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</si>
  <si>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</si>
  <si>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</si>
  <si>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</si>
  <si>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</si>
  <si>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</si>
  <si>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</si>
  <si>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</si>
  <si>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</si>
  <si>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</si>
  <si>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</si>
  <si>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</si>
  <si>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</si>
  <si>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</si>
  <si>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</si>
  <si>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</si>
  <si>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</si>
  <si>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</si>
  <si>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</si>
  <si>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</si>
  <si>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</si>
  <si>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</si>
  <si>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</si>
  <si>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</si>
  <si>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</si>
  <si>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</si>
  <si>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</si>
  <si>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</si>
  <si>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</si>
  <si>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</si>
  <si>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</si>
  <si>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</si>
  <si>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</si>
  <si>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</si>
  <si>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</si>
  <si>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</si>
  <si>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</si>
  <si>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</si>
  <si>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</si>
  <si>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</si>
  <si>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</si>
  <si>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</si>
  <si>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</si>
  <si>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</si>
  <si>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</si>
  <si>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</si>
  <si>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</si>
  <si>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</si>
  <si>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</si>
  <si>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</si>
  <si>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</si>
  <si>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</si>
  <si>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</si>
  <si>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</si>
  <si>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</si>
  <si>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</si>
  <si>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</si>
  <si>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</si>
  <si>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</si>
  <si>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</si>
  <si>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</si>
  <si>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</si>
  <si>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</si>
  <si>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</si>
  <si>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</si>
  <si>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</si>
  <si>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</si>
  <si>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</si>
  <si>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</si>
  <si>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</si>
  <si>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</si>
  <si>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</si>
  <si>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</si>
  <si>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</si>
  <si>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</si>
  <si>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</si>
  <si>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</si>
  <si>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</si>
  <si>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</si>
  <si>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</si>
  <si>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</si>
  <si>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</si>
  <si>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</si>
  <si>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</si>
  <si>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</si>
  <si>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</si>
  <si>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</si>
  <si>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</si>
  <si>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</si>
  <si>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</si>
  <si>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</si>
  <si>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</si>
  <si>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</si>
  <si>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</si>
  <si>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</si>
  <si>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</si>
  <si>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</si>
  <si>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</si>
  <si>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</si>
  <si>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</si>
  <si>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</si>
  <si>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</si>
  <si>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</si>
  <si>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</si>
  <si>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</si>
  <si>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</si>
  <si>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</si>
  <si>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</si>
  <si>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</si>
  <si>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</si>
  <si>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</si>
  <si>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</si>
  <si>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</si>
  <si>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</si>
  <si>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</si>
  <si>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</si>
  <si>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</si>
  <si>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</si>
  <si>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</si>
  <si>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</si>
  <si>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</si>
  <si>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</si>
  <si>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</si>
  <si>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</si>
  <si>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</si>
  <si>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</si>
  <si>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</si>
  <si>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</si>
  <si>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</si>
  <si>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</si>
  <si>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</si>
  <si>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</si>
  <si>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</si>
  <si>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</si>
  <si>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</si>
  <si>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</si>
  <si>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</si>
  <si>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</si>
  <si>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</si>
  <si>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</si>
  <si>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</si>
  <si>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</si>
  <si>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</si>
  <si>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</si>
  <si>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</si>
  <si>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</si>
  <si>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</si>
  <si>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</si>
  <si>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</si>
  <si>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</si>
  <si>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</si>
  <si>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</si>
  <si>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</si>
  <si>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</si>
  <si>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</si>
  <si>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</si>
  <si>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</si>
  <si>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</si>
  <si>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</si>
  <si>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</si>
  <si>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</si>
  <si>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</si>
  <si>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</si>
  <si>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</si>
  <si>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</si>
  <si>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</si>
  <si>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</si>
  <si>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</si>
  <si>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</si>
  <si>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</si>
  <si>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</si>
  <si>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</si>
  <si>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</si>
  <si>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</si>
  <si>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</si>
  <si>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</si>
  <si>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</si>
  <si>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</si>
  <si>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</si>
  <si>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</si>
  <si>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</si>
  <si>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</si>
  <si>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</si>
  <si>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</si>
  <si>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</si>
  <si>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</si>
  <si>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</si>
  <si>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</si>
  <si>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</si>
  <si>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</si>
  <si>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</si>
  <si>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</si>
  <si>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</si>
  <si>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</si>
  <si>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</si>
  <si>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</si>
  <si>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</si>
  <si>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</si>
  <si>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</si>
  <si>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</si>
  <si>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</si>
  <si>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</si>
  <si>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</si>
  <si>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</si>
  <si>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</si>
  <si>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</si>
  <si>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</si>
  <si>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</si>
  <si>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</si>
  <si>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</si>
  <si>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</si>
  <si>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</si>
  <si>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</si>
  <si>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</si>
  <si>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</si>
  <si>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</si>
  <si>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</si>
  <si>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</si>
  <si>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</si>
  <si>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</si>
  <si>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</si>
  <si>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</si>
  <si>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</si>
  <si>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</si>
  <si>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</si>
  <si>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</si>
  <si>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</si>
  <si>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</si>
  <si>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</si>
  <si>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</si>
  <si>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</si>
  <si>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</si>
  <si>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</si>
  <si>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</si>
  <si>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</si>
  <si>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</si>
  <si>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</si>
  <si>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</si>
  <si>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</si>
  <si>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</si>
  <si>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</si>
  <si>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</si>
  <si>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</si>
  <si>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</si>
  <si>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</si>
  <si>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</si>
  <si>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</si>
  <si>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</si>
  <si>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</si>
  <si>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</si>
  <si>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</si>
  <si>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</si>
  <si>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</si>
  <si>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</si>
  <si>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</si>
  <si>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</si>
  <si>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</si>
  <si>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</si>
  <si>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</si>
  <si>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</si>
  <si>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</si>
  <si>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</si>
  <si>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</si>
  <si>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</si>
  <si>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</si>
  <si>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</si>
  <si>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</si>
  <si>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</si>
  <si>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</si>
  <si>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</si>
  <si>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</si>
  <si>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</si>
  <si>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</si>
  <si>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</si>
  <si>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</si>
  <si>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</si>
  <si>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</si>
  <si>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</si>
  <si>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</si>
  <si>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</si>
  <si>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</si>
  <si>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</si>
  <si>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</si>
  <si>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</si>
  <si>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</si>
  <si>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</si>
  <si>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</si>
  <si>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</si>
  <si>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</si>
  <si>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</si>
  <si>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</si>
  <si>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</si>
  <si>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</si>
  <si>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</si>
  <si>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</si>
  <si>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</si>
  <si>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</si>
  <si>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</si>
  <si>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</si>
  <si>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</si>
  <si>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</si>
  <si>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</si>
  <si>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</si>
  <si>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</si>
  <si>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</si>
  <si>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</si>
  <si>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</si>
  <si>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</si>
  <si>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</si>
  <si>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</si>
  <si>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</si>
  <si>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</si>
  <si>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</si>
  <si>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</si>
  <si>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</si>
  <si>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</si>
  <si>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</si>
  <si>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</si>
  <si>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</si>
  <si>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</si>
  <si>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</si>
  <si>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</si>
  <si>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</si>
  <si>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</si>
  <si>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</si>
  <si>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</si>
  <si>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</si>
  <si>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</si>
  <si>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</si>
  <si>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</si>
  <si>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</si>
  <si>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</si>
  <si>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</si>
  <si>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</si>
  <si>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</si>
  <si>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</si>
  <si>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</si>
  <si>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</si>
  <si>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</si>
  <si>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</si>
  <si>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</si>
  <si>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</si>
  <si>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</si>
  <si>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</si>
  <si>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</si>
  <si>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</si>
  <si>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</si>
  <si>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</si>
  <si>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</si>
  <si>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</si>
  <si>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</si>
  <si>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</si>
  <si>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</si>
  <si>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</si>
  <si>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</si>
  <si>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</si>
  <si>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</si>
  <si>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</si>
  <si>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</si>
  <si>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</si>
  <si>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</si>
  <si>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</si>
  <si>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</si>
  <si>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</si>
  <si>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</si>
  <si>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</si>
  <si>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</si>
  <si>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</si>
  <si>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</si>
  <si>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</si>
  <si>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</si>
  <si>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</si>
  <si>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</si>
  <si>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</si>
  <si>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</si>
  <si>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</si>
  <si>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</si>
  <si>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</si>
  <si>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</si>
  <si>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</si>
  <si>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</si>
  <si>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</si>
  <si>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</si>
  <si>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</si>
  <si>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</si>
  <si>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</si>
  <si>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</si>
  <si>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</si>
  <si>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</si>
  <si>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</si>
  <si>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</si>
  <si>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</si>
  <si>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</si>
  <si>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</si>
  <si>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</si>
  <si>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</si>
  <si>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</si>
  <si>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</si>
  <si>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</si>
  <si>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</si>
  <si>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</si>
  <si>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</si>
  <si>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</si>
  <si>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</si>
  <si>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</si>
  <si>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</si>
  <si>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</si>
  <si>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</si>
  <si>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</si>
  <si>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</si>
  <si>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</si>
  <si>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</si>
  <si>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</si>
  <si>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</si>
  <si>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</si>
  <si>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</si>
  <si>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</si>
  <si>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</si>
  <si>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</si>
  <si>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</si>
  <si>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</si>
  <si>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</si>
  <si>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</si>
  <si>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</si>
  <si>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</si>
  <si>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</si>
  <si>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</si>
  <si>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</si>
  <si>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</si>
  <si>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</si>
  <si>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</si>
  <si>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</si>
  <si>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</si>
  <si>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</si>
  <si>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</si>
  <si>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</si>
  <si>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</si>
  <si>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</si>
  <si>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</si>
  <si>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</si>
  <si>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</si>
  <si>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</si>
  <si>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</si>
  <si>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</si>
  <si>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</si>
  <si>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</si>
  <si>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</si>
  <si>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</si>
  <si>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</si>
  <si>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</si>
  <si>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</si>
  <si>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</si>
  <si>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</si>
  <si>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</si>
  <si>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</si>
  <si>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</si>
  <si>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</si>
  <si>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</si>
  <si>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</si>
  <si>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</si>
  <si>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</si>
  <si>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</si>
  <si>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</si>
  <si>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</si>
  <si>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</si>
  <si>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</si>
  <si>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</si>
  <si>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</si>
  <si>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</si>
  <si>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</si>
  <si>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</si>
  <si>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</si>
  <si>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</si>
  <si>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</si>
  <si>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</si>
  <si>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</si>
  <si>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</si>
  <si>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</si>
  <si>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</si>
  <si>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</si>
  <si>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</si>
  <si>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</si>
  <si>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</si>
  <si>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</si>
  <si>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</si>
  <si>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</si>
  <si>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</si>
  <si>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</si>
  <si>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</si>
  <si>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</si>
  <si>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</si>
  <si>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</si>
  <si>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</si>
  <si>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</si>
  <si>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</si>
  <si>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</si>
  <si>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</si>
  <si>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</si>
  <si>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</si>
  <si>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</si>
  <si>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</si>
  <si>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</si>
  <si>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</si>
  <si>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</si>
  <si>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</si>
  <si>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</si>
  <si>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</si>
  <si>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</si>
  <si>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</si>
  <si>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</si>
  <si>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</si>
  <si>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</si>
  <si>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</si>
  <si>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</si>
  <si>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</si>
  <si>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</si>
  <si>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</si>
  <si>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</si>
  <si>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</si>
  <si>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</si>
  <si>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</si>
  <si>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</si>
  <si>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</si>
  <si>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</si>
  <si>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</si>
  <si>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</si>
  <si>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</si>
  <si>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</si>
  <si>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</si>
  <si>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</si>
  <si>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</si>
  <si>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</si>
  <si>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</si>
  <si>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</si>
  <si>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</si>
  <si>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</si>
  <si>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</si>
  <si>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</si>
  <si>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</si>
  <si>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</si>
  <si>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</si>
  <si>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</si>
  <si>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</si>
  <si>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</si>
  <si>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</si>
  <si>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</si>
  <si>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</si>
  <si>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</si>
  <si>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</si>
  <si>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</si>
  <si>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</si>
  <si>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</si>
  <si>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</si>
  <si>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</si>
  <si>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</si>
  <si>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</si>
  <si>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</si>
  <si>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</si>
  <si>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</si>
  <si>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</si>
  <si>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</si>
  <si>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</si>
  <si>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</si>
  <si>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</si>
  <si>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</si>
  <si>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</si>
  <si>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</si>
  <si>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</si>
  <si>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</si>
  <si>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</si>
  <si>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</si>
  <si>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</si>
  <si>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</si>
  <si>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</si>
  <si>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</si>
  <si>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</si>
  <si>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</si>
  <si>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</si>
  <si>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</si>
  <si>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</si>
  <si>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</si>
  <si>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</si>
  <si>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</si>
  <si>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</si>
  <si>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</si>
  <si>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</si>
  <si>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</si>
  <si>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</si>
  <si>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</si>
  <si>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</si>
  <si>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</si>
  <si>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</si>
  <si>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</si>
  <si>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</si>
  <si>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</si>
  <si>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</si>
  <si>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</si>
  <si>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</si>
  <si>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</si>
  <si>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</si>
  <si>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</si>
  <si>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</si>
  <si>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</si>
  <si>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</si>
  <si>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</si>
  <si>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</si>
  <si>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</si>
  <si>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</si>
  <si>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</si>
  <si>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</si>
  <si>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</si>
  <si>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</si>
  <si>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</si>
  <si>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</si>
  <si>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</si>
  <si>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</si>
  <si>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</si>
  <si>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</si>
  <si>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</si>
  <si>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</si>
  <si>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</si>
  <si>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</si>
  <si>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</si>
  <si>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</si>
  <si>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</si>
  <si>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</si>
  <si>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</si>
  <si>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</si>
  <si>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</si>
  <si>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</si>
  <si>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</si>
  <si>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</si>
  <si>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</si>
  <si>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</si>
  <si>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</si>
  <si>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</si>
  <si>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</si>
  <si>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</si>
  <si>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</si>
  <si>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</si>
  <si>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</si>
  <si>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</si>
  <si>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</si>
  <si>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</si>
  <si>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</si>
  <si>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</si>
  <si>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</si>
  <si>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</si>
  <si>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</si>
  <si>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</si>
  <si>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</si>
  <si>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</si>
  <si>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</si>
  <si>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</si>
  <si>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</si>
  <si>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</si>
  <si>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</si>
  <si>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</si>
  <si>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</si>
  <si>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</si>
  <si>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</si>
  <si>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</si>
  <si>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</si>
  <si>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</si>
  <si>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</si>
  <si>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</si>
  <si>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</si>
  <si>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</si>
  <si>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</si>
  <si>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</si>
  <si>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</si>
  <si>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</si>
  <si>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</si>
  <si>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</si>
  <si>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</si>
  <si>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</si>
  <si>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</si>
  <si>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</si>
  <si>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</si>
  <si>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</si>
  <si>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</si>
  <si>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</si>
  <si>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</si>
  <si>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</si>
  <si>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</si>
  <si>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</si>
  <si>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</si>
  <si>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</si>
  <si>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</si>
  <si>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</si>
  <si>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</si>
  <si>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</si>
  <si>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</si>
  <si>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</si>
  <si>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</si>
  <si>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</si>
  <si>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</si>
  <si>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</si>
  <si>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</si>
  <si>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</si>
  <si>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</si>
  <si>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</si>
  <si>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</si>
  <si>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</si>
  <si>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</si>
  <si>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</si>
  <si>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</si>
  <si>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</si>
  <si>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</si>
  <si>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</si>
  <si>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</si>
  <si>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</si>
  <si>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</si>
  <si>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</si>
  <si>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</si>
  <si>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</si>
  <si>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</si>
  <si>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</si>
  <si>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</si>
  <si>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</si>
  <si>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</si>
  <si>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</si>
  <si>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</si>
  <si>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</si>
  <si>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</si>
  <si>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</si>
  <si>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</si>
  <si>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</si>
  <si>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</si>
  <si>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</si>
  <si>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</si>
  <si>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</si>
  <si>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</si>
  <si>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</si>
  <si>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</si>
  <si>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</si>
  <si>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</si>
  <si>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</si>
  <si>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</si>
  <si>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</si>
  <si>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</si>
  <si>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</si>
  <si>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</si>
  <si>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</si>
  <si>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</si>
  <si>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</si>
  <si>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</si>
  <si>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</si>
  <si>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</si>
  <si>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</si>
  <si>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</si>
  <si>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</si>
  <si>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</si>
  <si>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</si>
  <si>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</si>
  <si>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</si>
  <si>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</si>
  <si>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</si>
  <si>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</si>
  <si>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</si>
  <si>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</si>
  <si>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</si>
  <si>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</si>
  <si>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</si>
  <si>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</si>
  <si>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</si>
  <si>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</si>
  <si>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</si>
  <si>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</si>
  <si>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</si>
  <si>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</si>
  <si>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</si>
  <si>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</si>
  <si>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</si>
  <si>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</si>
  <si>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</si>
  <si>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</si>
  <si>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</si>
  <si>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</si>
  <si>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</si>
  <si>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</si>
  <si>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</si>
  <si>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</si>
  <si>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</si>
  <si>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</si>
  <si>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</si>
  <si>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</si>
  <si>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</si>
  <si>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</si>
  <si>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</si>
  <si>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</si>
  <si>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</si>
  <si>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</si>
  <si>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</si>
  <si>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</si>
  <si>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</si>
  <si>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</si>
  <si>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</si>
  <si>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</si>
  <si>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</si>
  <si>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</si>
  <si>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</si>
  <si>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</si>
  <si>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</si>
  <si>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</si>
  <si>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</si>
  <si>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</si>
  <si>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</si>
  <si>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</si>
  <si>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</si>
  <si>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</si>
  <si>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</si>
  <si>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</si>
  <si>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</si>
  <si>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</si>
  <si>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</si>
  <si>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</si>
  <si>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</si>
  <si>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</si>
  <si>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</si>
  <si>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</si>
  <si>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</si>
  <si>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</si>
  <si>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</si>
  <si>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</si>
  <si>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</si>
  <si>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</si>
  <si>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</si>
  <si>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</si>
  <si>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</si>
  <si>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</si>
  <si>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</si>
  <si>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</si>
  <si>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</si>
  <si>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</si>
  <si>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</si>
  <si>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</si>
  <si>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</si>
  <si>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</si>
  <si>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</si>
  <si>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</si>
  <si>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</si>
  <si>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</si>
  <si>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</si>
  <si>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</si>
  <si>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</si>
  <si>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</si>
  <si>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</si>
  <si>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</si>
  <si>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</si>
  <si>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</si>
  <si>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</si>
  <si>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</si>
  <si>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</si>
  <si>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</si>
  <si>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</si>
  <si>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</si>
  <si>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</si>
  <si>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</si>
  <si>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</si>
  <si>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</si>
  <si>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</si>
  <si>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</si>
  <si>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</si>
  <si>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</si>
  <si>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</si>
  <si>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</si>
  <si>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</si>
  <si>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</si>
  <si>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</si>
  <si>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</si>
  <si>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</si>
  <si>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</si>
  <si>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</si>
  <si>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</si>
  <si>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</si>
  <si>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</si>
  <si>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</si>
  <si>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</si>
  <si>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</si>
  <si>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</si>
  <si>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</si>
  <si>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</si>
  <si>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</si>
  <si>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</si>
  <si>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</si>
  <si>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</si>
  <si>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</si>
  <si>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</si>
  <si>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</si>
  <si>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</si>
  <si>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</si>
  <si>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</si>
  <si>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</si>
  <si>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</si>
  <si>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</si>
  <si>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</si>
  <si>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</si>
  <si>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</si>
  <si>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</si>
  <si>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</si>
  <si>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</si>
  <si>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</si>
  <si>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</si>
  <si>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</si>
  <si>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</si>
  <si>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</si>
  <si>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</si>
  <si>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</si>
  <si>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</si>
  <si>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</si>
  <si>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</si>
  <si>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</si>
  <si>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</si>
  <si>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</si>
  <si>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</si>
  <si>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</si>
  <si>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</si>
  <si>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</si>
  <si>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</si>
  <si>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</si>
  <si>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</si>
  <si>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</si>
  <si>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</si>
  <si>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</si>
  <si>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</si>
  <si>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</si>
  <si>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</si>
  <si>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</si>
  <si>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</si>
  <si>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</si>
  <si>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</si>
  <si>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</si>
  <si>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</si>
  <si>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</si>
  <si>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</si>
  <si>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</si>
  <si>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</si>
  <si>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</si>
  <si>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</si>
  <si>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</si>
  <si>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</si>
  <si>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</si>
  <si>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</si>
  <si>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</si>
  <si>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</si>
  <si>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</si>
  <si>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</si>
  <si>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</si>
  <si>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</si>
  <si>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</si>
  <si>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</si>
  <si>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</si>
  <si>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</si>
  <si>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</si>
  <si>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</si>
  <si>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</si>
  <si>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</si>
  <si>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</si>
  <si>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</si>
  <si>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</si>
  <si>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</si>
  <si>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</si>
  <si>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</si>
  <si>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</si>
  <si>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</si>
  <si>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</si>
  <si>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</si>
  <si>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</si>
  <si>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</si>
  <si>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</si>
  <si>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</si>
  <si>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</si>
  <si>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</si>
  <si>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</si>
  <si>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</si>
  <si>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</si>
  <si>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</si>
  <si>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</si>
  <si>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</si>
  <si>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</si>
  <si>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</si>
  <si>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</si>
  <si>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</si>
  <si>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</si>
  <si>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</si>
  <si>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</si>
  <si>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</si>
  <si>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</si>
  <si>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</si>
  <si>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</si>
  <si>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</si>
  <si>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</si>
  <si>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</si>
  <si>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</si>
  <si>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</si>
  <si>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</si>
  <si>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</si>
  <si>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</si>
  <si>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</si>
  <si>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</si>
  <si>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</si>
  <si>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</si>
  <si>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</si>
  <si>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</si>
  <si>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</si>
  <si>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</si>
  <si>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</si>
  <si>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</si>
  <si>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</si>
  <si>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</si>
  <si>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</si>
  <si>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</si>
  <si>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</si>
  <si>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</si>
  <si>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</si>
  <si>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</si>
  <si>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</si>
  <si>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</si>
  <si>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</si>
  <si>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</si>
  <si>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</si>
  <si>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</si>
  <si>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</si>
  <si>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</si>
  <si>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</si>
  <si>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</si>
  <si>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</si>
  <si>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</si>
  <si>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</si>
  <si>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</si>
  <si>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</si>
  <si>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</si>
  <si>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</si>
  <si>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</si>
  <si>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</si>
  <si>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</si>
  <si>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</si>
  <si>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</si>
  <si>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</si>
  <si>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</si>
  <si>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</si>
  <si>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</si>
  <si>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</si>
  <si>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</si>
  <si>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</si>
  <si>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</si>
  <si>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</si>
  <si>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</si>
  <si>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</si>
  <si>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</si>
  <si>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</si>
  <si>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</si>
  <si>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</si>
  <si>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</si>
  <si>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</si>
  <si>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</si>
  <si>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</si>
  <si>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</si>
  <si>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</si>
  <si>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</si>
  <si>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</si>
  <si>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</si>
  <si>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</si>
  <si>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</si>
  <si>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</si>
  <si>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</si>
  <si>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</si>
  <si>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</si>
  <si>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</si>
  <si>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</si>
  <si>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</si>
  <si>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</si>
  <si>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</si>
  <si>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</si>
  <si>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</si>
  <si>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</si>
  <si>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</si>
  <si>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</si>
  <si>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</si>
  <si>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</si>
  <si>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</si>
  <si>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</si>
  <si>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</si>
  <si>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</si>
  <si>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</si>
  <si>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</si>
  <si>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</si>
  <si>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</si>
  <si>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</si>
  <si>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</si>
  <si>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</si>
  <si>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</si>
  <si>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</si>
  <si>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</si>
  <si>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</si>
  <si>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</si>
  <si>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</si>
  <si>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</si>
  <si>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</si>
  <si>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</si>
  <si>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</si>
  <si>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</si>
  <si>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</si>
  <si>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</si>
  <si>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</si>
  <si>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</si>
  <si>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</si>
  <si>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</si>
  <si>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</si>
  <si>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</si>
  <si>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</si>
  <si>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</si>
  <si>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</si>
  <si>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</si>
  <si>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</si>
  <si>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</si>
  <si>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</si>
  <si>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</si>
  <si>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</si>
  <si>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</si>
  <si>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</si>
  <si>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</si>
  <si>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</si>
  <si>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</si>
  <si>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</si>
  <si>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</si>
  <si>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</si>
  <si>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</si>
  <si>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</si>
  <si>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</si>
  <si>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</si>
  <si>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</si>
  <si>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</si>
  <si>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</si>
  <si>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</si>
  <si>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</si>
  <si>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</si>
  <si>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</si>
  <si>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</si>
  <si>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</si>
  <si>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</si>
  <si>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</si>
  <si>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</si>
  <si>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</si>
  <si>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</si>
  <si>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</si>
  <si>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</si>
  <si>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</si>
  <si>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</si>
  <si>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</si>
  <si>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</si>
  <si>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</si>
  <si>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</si>
  <si>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</si>
  <si>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</si>
  <si>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</si>
  <si>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</si>
  <si>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</si>
  <si>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</si>
  <si>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</si>
  <si>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</si>
  <si>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</si>
  <si>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</si>
  <si>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</si>
  <si>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</si>
  <si>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</si>
  <si>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</si>
  <si>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</si>
  <si>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</si>
  <si>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</si>
  <si>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</si>
  <si>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</si>
  <si>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</si>
  <si>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</si>
  <si>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</si>
  <si>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</si>
  <si>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</si>
  <si>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</si>
  <si>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</si>
  <si>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</si>
  <si>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</si>
  <si>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</si>
  <si>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</si>
  <si>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</si>
  <si>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</si>
  <si>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</si>
  <si>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</si>
  <si>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</si>
  <si>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</si>
  <si>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</si>
  <si>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</si>
  <si>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</si>
  <si>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</si>
  <si>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</si>
  <si>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</si>
  <si>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</si>
  <si>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</si>
  <si>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</si>
  <si>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</si>
  <si>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</si>
  <si>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</si>
  <si>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</si>
  <si>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</si>
  <si>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</si>
  <si>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</si>
  <si>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</si>
  <si>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</si>
  <si>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</si>
  <si>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</si>
  <si>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</si>
  <si>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</si>
  <si>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</si>
  <si>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</si>
  <si>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</si>
  <si>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</si>
  <si>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</si>
  <si>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</si>
  <si>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</si>
  <si>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</si>
  <si>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</si>
  <si>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</si>
  <si>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</si>
  <si>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</si>
  <si>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</si>
  <si>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</si>
  <si>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</si>
  <si>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</si>
  <si>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</si>
  <si>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</si>
  <si>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</si>
  <si>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</si>
  <si>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</si>
  <si>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</si>
  <si>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</si>
  <si>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</si>
  <si>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</si>
  <si>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</si>
  <si>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</si>
  <si>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</si>
  <si>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</si>
  <si>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</si>
  <si>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</si>
  <si>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</si>
  <si>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</si>
  <si>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</si>
  <si>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</si>
  <si>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</si>
  <si>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</si>
  <si>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</si>
  <si>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</si>
  <si>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</si>
  <si>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</si>
  <si>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</si>
  <si>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</si>
  <si>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</si>
  <si>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</si>
  <si>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</si>
  <si>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</si>
  <si>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</si>
  <si>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</si>
  <si>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</si>
  <si>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</si>
  <si>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</si>
  <si>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</si>
  <si>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</si>
  <si>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</si>
  <si>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</si>
  <si>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</si>
  <si>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</si>
  <si>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</si>
  <si>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</si>
  <si>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</si>
  <si>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</si>
  <si>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</si>
  <si>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</si>
  <si>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</si>
  <si>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</si>
  <si>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</si>
  <si>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</si>
  <si>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</si>
  <si>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</si>
  <si>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</si>
  <si>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</si>
  <si>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</si>
  <si>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</si>
  <si>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</si>
  <si>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</si>
  <si>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</si>
  <si>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</si>
  <si>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</si>
  <si>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</si>
  <si>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</si>
  <si>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</si>
  <si>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</si>
  <si>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</si>
  <si>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</si>
  <si>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</si>
  <si>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</si>
  <si>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</si>
  <si>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</si>
  <si>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</si>
  <si>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</si>
  <si>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</si>
  <si>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</si>
  <si>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</si>
  <si>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</si>
  <si>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</si>
  <si>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</si>
  <si>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</si>
  <si>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</si>
  <si>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</si>
  <si>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</si>
  <si>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</si>
  <si>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</si>
  <si>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</si>
  <si>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</si>
  <si>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</si>
  <si>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</si>
  <si>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</si>
  <si>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</si>
  <si>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</si>
  <si>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</si>
  <si>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</si>
  <si>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</si>
  <si>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</si>
  <si>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</si>
  <si>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</si>
  <si>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</si>
  <si>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</si>
  <si>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</si>
  <si>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</si>
  <si>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</si>
  <si>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</si>
  <si>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</si>
  <si>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</si>
  <si>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</si>
  <si>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</si>
  <si>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</si>
  <si>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</si>
  <si>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</si>
  <si>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</si>
  <si>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</si>
  <si>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</si>
  <si>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</si>
  <si>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</si>
  <si>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</si>
  <si>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</si>
  <si>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</si>
  <si>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</si>
  <si>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</si>
  <si>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</si>
  <si>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</si>
  <si>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</si>
  <si>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</si>
  <si>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</si>
  <si>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</si>
  <si>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</si>
  <si>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</si>
  <si>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</si>
  <si>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</si>
  <si>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</si>
  <si>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</si>
  <si>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</si>
  <si>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</si>
  <si>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</si>
  <si>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</si>
  <si>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</si>
  <si>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</si>
  <si>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</si>
  <si>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</si>
  <si>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</si>
  <si>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</si>
  <si>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</si>
  <si>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</si>
  <si>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</si>
  <si>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</si>
  <si>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</si>
  <si>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</si>
  <si>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</si>
  <si>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</si>
  <si>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</si>
  <si>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</si>
  <si>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</si>
  <si>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</si>
  <si>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</si>
  <si>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</si>
  <si>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</si>
  <si>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</si>
  <si>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</si>
  <si>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</si>
  <si>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</si>
  <si>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</si>
  <si>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</si>
  <si>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</si>
  <si>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</si>
  <si>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</si>
  <si>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</si>
  <si>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</si>
  <si>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</si>
  <si>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</si>
  <si>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</si>
  <si>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</si>
  <si>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</si>
  <si>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</si>
  <si>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</si>
  <si>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</si>
  <si>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</si>
  <si>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</si>
  <si>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</si>
  <si>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</si>
  <si>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</si>
  <si>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</si>
  <si>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</si>
  <si>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</si>
  <si>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</si>
  <si>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</si>
  <si>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</si>
  <si>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</si>
  <si>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</si>
  <si>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</si>
  <si>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</si>
  <si>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</si>
  <si>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</si>
  <si>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</si>
  <si>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</si>
  <si>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</si>
  <si>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</si>
  <si>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</si>
  <si>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</si>
  <si>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</si>
  <si>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</si>
  <si>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</si>
  <si>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</si>
  <si>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</si>
  <si>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</si>
  <si>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</si>
  <si>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</si>
  <si>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</si>
  <si>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</si>
  <si>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</si>
  <si>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</si>
  <si>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</si>
  <si>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</si>
  <si>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</si>
  <si>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</si>
  <si>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</si>
  <si>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</si>
  <si>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</si>
  <si>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</si>
  <si>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</si>
  <si>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</si>
  <si>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</si>
  <si>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</si>
  <si>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</si>
  <si>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</si>
  <si>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</si>
  <si>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</si>
  <si>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</si>
  <si>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</si>
  <si>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</si>
  <si>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</si>
  <si>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</si>
  <si>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</si>
  <si>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</si>
  <si>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</si>
  <si>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</si>
  <si>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</si>
  <si>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</si>
  <si>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</si>
  <si>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</si>
  <si>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</si>
  <si>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</si>
  <si>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</si>
  <si>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</si>
  <si>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</si>
  <si>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</si>
  <si>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</si>
  <si>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</si>
  <si>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</si>
  <si>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</si>
  <si>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</si>
  <si>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</si>
  <si>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</si>
  <si>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</si>
  <si>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</si>
  <si>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</si>
  <si>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</si>
  <si>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</si>
  <si>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</si>
  <si>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</si>
  <si>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</si>
  <si>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</si>
  <si>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</si>
  <si>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</si>
  <si>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</si>
  <si>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</si>
  <si>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</si>
  <si>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</si>
  <si>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</si>
  <si>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</si>
  <si>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</si>
  <si>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</si>
  <si>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</si>
  <si>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</si>
  <si>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</si>
  <si>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</si>
  <si>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</si>
  <si>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</si>
  <si>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</si>
  <si>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</si>
  <si>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</si>
  <si>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</si>
  <si>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</si>
  <si>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</si>
  <si>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</si>
  <si>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</si>
  <si>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</si>
  <si>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</si>
  <si>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</si>
  <si>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</si>
  <si>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</si>
  <si>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</si>
  <si>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</si>
  <si>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</si>
  <si>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</si>
  <si>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</si>
  <si>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</si>
  <si>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</si>
  <si>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</si>
  <si>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</si>
  <si>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</si>
  <si>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</si>
  <si>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</si>
  <si>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</si>
  <si>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</si>
  <si>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</si>
  <si>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</si>
  <si>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</si>
  <si>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</si>
  <si>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</si>
  <si>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</si>
  <si>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</si>
  <si>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</si>
  <si>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</si>
  <si>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</si>
  <si>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</si>
  <si>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</si>
  <si>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</si>
  <si>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</si>
  <si>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</si>
  <si>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</si>
  <si>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</si>
  <si>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</si>
  <si>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</si>
  <si>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</si>
  <si>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</si>
  <si>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</si>
  <si>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</si>
  <si>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</si>
  <si>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</si>
  <si>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</si>
  <si>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</si>
  <si>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</si>
  <si>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</si>
  <si>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</si>
  <si>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</si>
  <si>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</si>
  <si>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</si>
  <si>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</si>
  <si>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</si>
  <si>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</si>
  <si>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</si>
  <si>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</si>
  <si>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</si>
  <si>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</si>
  <si>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</si>
  <si>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</si>
  <si>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</si>
  <si>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</si>
  <si>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</si>
  <si>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</si>
  <si>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</si>
  <si>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</si>
  <si>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</si>
  <si>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</si>
  <si>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</si>
  <si>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</si>
  <si>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</si>
  <si>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</si>
  <si>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</si>
  <si>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</si>
  <si>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</si>
  <si>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</si>
  <si>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</si>
  <si>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</si>
  <si>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</si>
  <si>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</si>
  <si>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</si>
  <si>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</si>
  <si>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</si>
  <si>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</si>
  <si>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</si>
  <si>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</si>
  <si>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</si>
  <si>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</si>
  <si>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</si>
  <si>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</si>
  <si>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</si>
  <si>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</si>
  <si>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</si>
  <si>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</si>
  <si>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</si>
  <si>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</si>
  <si>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</si>
  <si>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</si>
  <si>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</si>
  <si>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</si>
  <si>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</si>
  <si>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</si>
  <si>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</si>
  <si>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</si>
  <si>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</si>
  <si>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</si>
  <si>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</si>
  <si>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</si>
  <si>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</si>
  <si>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</si>
  <si>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</si>
  <si>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</si>
  <si>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</si>
  <si>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</si>
  <si>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</si>
  <si>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</si>
  <si>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</si>
  <si>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</si>
  <si>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</si>
  <si>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</si>
  <si>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</si>
  <si>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</si>
  <si>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</si>
  <si>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</si>
  <si>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</si>
  <si>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</si>
  <si>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</si>
  <si>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</si>
  <si>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</si>
  <si>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</si>
  <si>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</si>
  <si>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</si>
  <si>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</si>
  <si>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</si>
  <si>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</si>
  <si>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</si>
  <si>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</si>
  <si>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</si>
  <si>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</si>
  <si>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</si>
  <si>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</si>
  <si>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</si>
  <si>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</si>
  <si>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</si>
  <si>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</si>
  <si>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</si>
  <si>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</si>
  <si>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</si>
  <si>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</si>
  <si>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</si>
  <si>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</si>
  <si>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</si>
  <si>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</si>
  <si>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</si>
  <si>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</si>
  <si>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</si>
  <si>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</si>
  <si>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</si>
  <si>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</si>
  <si>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</si>
  <si>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</si>
  <si>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</si>
  <si>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</si>
  <si>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</si>
  <si>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</si>
  <si>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</si>
  <si>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</si>
  <si>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</si>
  <si>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</si>
  <si>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</si>
  <si>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</si>
  <si>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</si>
  <si>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</si>
  <si>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</si>
  <si>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</si>
  <si>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</si>
  <si>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</si>
  <si>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</si>
  <si>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</si>
  <si>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</si>
  <si>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</si>
  <si>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</si>
  <si>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</si>
  <si>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</si>
  <si>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</si>
  <si>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</si>
  <si>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</si>
  <si>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</si>
  <si>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</si>
  <si>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</si>
  <si>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</si>
  <si>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</si>
  <si>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</si>
  <si>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</si>
  <si>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</si>
  <si>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</si>
  <si>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</si>
  <si>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</si>
  <si>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</si>
  <si>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</si>
  <si>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</si>
  <si>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</si>
  <si>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</si>
  <si>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</si>
  <si>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</si>
  <si>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</si>
  <si>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</si>
  <si>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</si>
  <si>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</si>
  <si>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</si>
  <si>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</si>
  <si>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</si>
  <si>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</si>
  <si>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</si>
  <si>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</si>
  <si>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</si>
  <si>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</si>
  <si>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</si>
  <si>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</si>
  <si>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</si>
  <si>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</si>
  <si>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</si>
  <si>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</si>
  <si>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</si>
  <si>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</si>
  <si>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</si>
  <si>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</si>
  <si>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</si>
  <si>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</si>
  <si>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</si>
  <si>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</si>
  <si>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</si>
  <si>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</si>
  <si>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</si>
  <si>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</si>
  <si>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</si>
  <si>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</si>
  <si>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</si>
  <si>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</si>
  <si>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</si>
  <si>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</si>
  <si>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</si>
  <si>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</si>
  <si>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</si>
  <si>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</si>
  <si>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</si>
  <si>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</si>
  <si>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</si>
  <si>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</si>
  <si>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</si>
  <si>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</si>
  <si>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</si>
  <si>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</si>
  <si>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</si>
  <si>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</si>
  <si>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</si>
  <si>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</si>
  <si>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</si>
  <si>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</si>
  <si>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</si>
  <si>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</si>
  <si>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</si>
  <si>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</si>
  <si>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</si>
  <si>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</si>
  <si>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</si>
  <si>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</si>
  <si>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</si>
  <si>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</si>
  <si>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</si>
  <si>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</si>
  <si>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</si>
  <si>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</si>
  <si>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</si>
  <si>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</si>
  <si>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</si>
  <si>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</si>
  <si>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</si>
  <si>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</si>
  <si>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</si>
  <si>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</si>
  <si>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</si>
  <si>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</si>
  <si>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</si>
  <si>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</si>
  <si>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</si>
  <si>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</si>
  <si>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</si>
  <si>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</si>
  <si>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</si>
  <si>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</si>
  <si>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</si>
  <si>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</si>
  <si>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</si>
  <si>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</si>
  <si>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</si>
  <si>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</si>
  <si>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</si>
  <si>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</si>
  <si>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</si>
  <si>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</si>
  <si>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</si>
  <si>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</si>
  <si>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</si>
  <si>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</si>
  <si>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</si>
  <si>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</si>
  <si>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</si>
  <si>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</si>
  <si>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</si>
  <si>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</si>
  <si>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</si>
  <si>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</si>
  <si>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</si>
  <si>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</si>
  <si>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</si>
  <si>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</si>
  <si>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</si>
  <si>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</si>
  <si>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</si>
  <si>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</si>
  <si>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</si>
  <si>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</si>
  <si>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</si>
  <si>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</si>
  <si>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</si>
  <si>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</si>
  <si>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</si>
  <si>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</si>
  <si>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</si>
  <si>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</si>
  <si>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</si>
  <si>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</si>
  <si>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</si>
  <si>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</si>
  <si>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</si>
  <si>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</si>
  <si>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</si>
  <si>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</si>
  <si>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</si>
  <si>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</si>
  <si>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</si>
  <si>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</si>
  <si>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</si>
  <si>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</si>
  <si>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</si>
  <si>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</si>
  <si>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</si>
  <si>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</si>
  <si>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</si>
  <si>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</si>
  <si>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</si>
  <si>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</si>
  <si>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</si>
  <si>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</si>
  <si>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</si>
  <si>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</si>
  <si>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</si>
  <si>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</si>
  <si>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</si>
  <si>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</si>
  <si>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</si>
  <si>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</si>
  <si>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</si>
  <si>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</si>
  <si>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</si>
  <si>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</si>
  <si>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</si>
  <si>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</si>
  <si>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</si>
  <si>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</si>
  <si>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</si>
  <si>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</si>
  <si>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</si>
  <si>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</si>
  <si>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</si>
  <si>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</si>
  <si>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</si>
  <si>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</si>
  <si>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</si>
  <si>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</si>
  <si>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</si>
  <si>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</si>
  <si>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</si>
  <si>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</si>
  <si>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</si>
  <si>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</si>
  <si>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</si>
  <si>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</si>
  <si>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</si>
  <si>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</si>
  <si>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</si>
  <si>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</si>
  <si>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</si>
  <si>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</si>
  <si>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</si>
  <si>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</si>
  <si>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</si>
  <si>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</si>
  <si>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</si>
  <si>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</si>
  <si>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</si>
  <si>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</si>
  <si>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</si>
  <si>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</si>
  <si>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</si>
  <si>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</si>
  <si>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</si>
  <si>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</si>
  <si>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</si>
  <si>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</si>
  <si>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</si>
  <si>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</si>
  <si>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</si>
  <si>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</si>
  <si>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</si>
  <si>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</si>
  <si>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</si>
  <si>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</si>
  <si>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</si>
  <si>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</si>
  <si>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</si>
  <si>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</si>
  <si>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</si>
  <si>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</si>
  <si>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</si>
  <si>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</si>
  <si>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</si>
  <si>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</si>
  <si>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</si>
  <si>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</si>
  <si>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</si>
  <si>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</si>
  <si>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</si>
  <si>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</si>
  <si>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</si>
  <si>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</si>
  <si>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</si>
  <si>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</si>
  <si>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</si>
  <si>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</si>
  <si>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</si>
  <si>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</si>
  <si>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</si>
  <si>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</si>
  <si>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</si>
  <si>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</si>
  <si>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</si>
  <si>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</si>
  <si>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</si>
  <si>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</si>
  <si>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</si>
  <si>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</si>
  <si>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</si>
  <si>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</si>
  <si>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</si>
  <si>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</si>
  <si>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</si>
  <si>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</si>
  <si>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</si>
  <si>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</si>
  <si>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</si>
  <si>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</si>
  <si>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</si>
  <si>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</si>
  <si>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</si>
  <si>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</si>
  <si>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</si>
  <si>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</si>
  <si>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</si>
  <si>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</si>
  <si>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</si>
  <si>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</si>
  <si>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</si>
  <si>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</si>
  <si>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</si>
  <si>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</si>
  <si>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</si>
  <si>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</si>
  <si>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</si>
  <si>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</si>
  <si>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</si>
  <si>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</si>
  <si>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</si>
  <si>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</si>
  <si>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</si>
  <si>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</si>
  <si>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</si>
  <si>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</si>
  <si>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</si>
  <si>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</si>
  <si>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</si>
  <si>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</si>
  <si>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</si>
  <si>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</si>
  <si>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</si>
  <si>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</si>
  <si>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</si>
  <si>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</si>
  <si>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</si>
  <si>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</si>
  <si>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</si>
  <si>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</si>
  <si>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</si>
  <si>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</si>
  <si>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</si>
  <si>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</si>
  <si>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</si>
  <si>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</si>
  <si>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</si>
  <si>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</si>
  <si>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</si>
  <si>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</si>
  <si>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</si>
  <si>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</si>
  <si>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</si>
  <si>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</si>
  <si>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</si>
  <si>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</si>
  <si>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</si>
  <si>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</si>
  <si>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</si>
  <si>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</si>
  <si>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</si>
  <si>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</si>
  <si>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</si>
  <si>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</si>
  <si>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</si>
  <si>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</si>
  <si>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</si>
  <si>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</si>
  <si>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</si>
  <si>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</si>
  <si>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</si>
  <si>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</si>
  <si>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</si>
  <si>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</si>
  <si>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</si>
  <si>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</si>
  <si>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</si>
  <si>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</si>
  <si>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</si>
  <si>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</si>
  <si>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</si>
  <si>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</si>
  <si>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</si>
  <si>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</si>
  <si>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</si>
  <si>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</si>
  <si>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</si>
  <si>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</si>
  <si>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</si>
  <si>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</si>
  <si>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</si>
  <si>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</si>
  <si>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</si>
  <si>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</si>
  <si>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</si>
  <si>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</si>
  <si>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</si>
  <si>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</si>
  <si>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</si>
  <si>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</si>
  <si>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</si>
  <si>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</si>
  <si>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</si>
  <si>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</si>
  <si>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</si>
  <si>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</si>
  <si>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</si>
  <si>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</si>
  <si>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</si>
  <si>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</si>
  <si>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</si>
  <si>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</si>
  <si>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</si>
  <si>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</si>
  <si>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</si>
  <si>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</si>
  <si>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</si>
  <si>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</si>
  <si>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</si>
  <si>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</si>
  <si>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</si>
  <si>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</si>
  <si>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</si>
  <si>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</si>
  <si>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</si>
  <si>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</si>
  <si>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</si>
  <si>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</si>
  <si>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</si>
  <si>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</si>
  <si>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</si>
  <si>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</si>
  <si>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</si>
  <si>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</si>
  <si>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</si>
  <si>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</si>
  <si>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</si>
  <si>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</si>
  <si>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</si>
  <si>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</si>
  <si>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</si>
  <si>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</si>
  <si>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</si>
  <si>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</si>
  <si>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</si>
  <si>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</si>
  <si>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</si>
  <si>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</si>
  <si>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</si>
  <si>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</si>
  <si>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</si>
  <si>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</si>
  <si>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</si>
  <si>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</si>
  <si>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</si>
  <si>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</si>
  <si>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</si>
  <si>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</si>
  <si>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</si>
  <si>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</si>
  <si>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</si>
  <si>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</si>
  <si>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</si>
  <si>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</si>
  <si>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</si>
  <si>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</si>
  <si>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</si>
  <si>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</si>
  <si>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</si>
  <si>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</si>
  <si>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</si>
  <si>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</si>
  <si>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</si>
  <si>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</si>
  <si>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</si>
  <si>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</si>
  <si>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</si>
  <si>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</si>
  <si>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</si>
  <si>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</si>
  <si>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</si>
  <si>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</si>
  <si>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</si>
  <si>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</si>
  <si>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</si>
  <si>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</si>
  <si>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</si>
  <si>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</si>
  <si>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</si>
  <si>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</si>
  <si>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</si>
  <si>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</si>
  <si>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</si>
  <si>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</si>
  <si>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</si>
  <si>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</si>
  <si>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</si>
  <si>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</si>
  <si>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</si>
  <si>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</si>
  <si>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</si>
  <si>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</si>
  <si>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</si>
  <si>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</si>
  <si>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</si>
  <si>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</si>
  <si>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</si>
  <si>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</si>
  <si>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</si>
  <si>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</si>
  <si>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</si>
  <si>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</si>
  <si>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</si>
  <si>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</si>
  <si>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</si>
  <si>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</si>
  <si>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</si>
  <si>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</si>
  <si>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</si>
  <si>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</si>
  <si>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</si>
  <si>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</si>
  <si>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</si>
  <si>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</si>
  <si>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</si>
  <si>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</si>
  <si>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</si>
  <si>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</si>
  <si>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</si>
  <si>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</si>
  <si>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</si>
  <si>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</si>
  <si>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</si>
  <si>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</si>
  <si>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</si>
  <si>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</si>
  <si>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</si>
  <si>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</si>
  <si>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</si>
  <si>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</si>
  <si>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</si>
  <si>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</si>
  <si>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</si>
  <si>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</si>
  <si>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</si>
  <si>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</si>
  <si>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</si>
  <si>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</si>
  <si>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</si>
  <si>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</si>
  <si>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</si>
  <si>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</si>
  <si>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</si>
  <si>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</si>
  <si>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</si>
  <si>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</si>
  <si>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</si>
  <si>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</si>
  <si>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</si>
  <si>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</si>
  <si>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</si>
  <si>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</si>
  <si>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</si>
  <si>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</si>
  <si>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</si>
  <si>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</si>
  <si>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</si>
  <si>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</si>
  <si>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</si>
  <si>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</si>
  <si>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</si>
  <si>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</si>
  <si>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</si>
  <si>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</si>
  <si>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</si>
  <si>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</si>
  <si>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</si>
  <si>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</si>
  <si>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</si>
  <si>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</si>
  <si>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</si>
  <si>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</si>
  <si>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</si>
  <si>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</si>
  <si>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</si>
  <si>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</si>
  <si>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</si>
  <si>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</si>
  <si>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</si>
  <si>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</si>
  <si>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</si>
  <si>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</si>
  <si>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</si>
  <si>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</si>
  <si>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</si>
  <si>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</si>
  <si>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</si>
  <si>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</si>
  <si>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</si>
  <si>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</si>
  <si>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</si>
  <si>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</si>
  <si>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</si>
  <si>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</si>
  <si>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</si>
  <si>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</si>
  <si>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</si>
  <si>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</si>
  <si>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</si>
  <si>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</si>
  <si>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</si>
  <si>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</si>
  <si>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</si>
  <si>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</si>
  <si>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</si>
  <si>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</si>
  <si>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</si>
  <si>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</si>
  <si>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</si>
  <si>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</si>
  <si>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</si>
  <si>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</si>
  <si>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</si>
  <si>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</si>
  <si>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</si>
  <si>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</si>
  <si>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</si>
  <si>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</si>
  <si>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</si>
  <si>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</si>
  <si>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</si>
  <si>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</si>
  <si>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</si>
  <si>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</si>
  <si>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</si>
  <si>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</si>
  <si>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</si>
  <si>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</si>
  <si>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</si>
  <si>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</si>
  <si>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</si>
  <si>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</si>
  <si>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</si>
  <si>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</si>
  <si>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</si>
  <si>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</si>
  <si>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</si>
  <si>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</si>
  <si>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</si>
  <si>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</si>
  <si>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</si>
  <si>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</si>
  <si>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</si>
  <si>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</si>
  <si>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</si>
  <si>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</si>
  <si>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</si>
  <si>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</si>
  <si>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</si>
  <si>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</si>
  <si>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</si>
  <si>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</si>
  <si>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</si>
  <si>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</si>
  <si>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</si>
  <si>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</si>
  <si>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</si>
  <si>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</si>
  <si>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</si>
  <si>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</si>
  <si>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</si>
  <si>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</si>
  <si>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</si>
  <si>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</si>
  <si>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</si>
  <si>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</si>
  <si>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</si>
  <si>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</si>
  <si>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</si>
  <si>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</si>
  <si>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</si>
  <si>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</si>
  <si>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</si>
  <si>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</si>
  <si>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</si>
  <si>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</si>
  <si>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</si>
  <si>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</si>
  <si>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</si>
  <si>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</si>
  <si>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</si>
  <si>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</si>
  <si>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</si>
  <si>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</si>
  <si>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</si>
  <si>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</si>
  <si>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</si>
  <si>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</si>
  <si>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</si>
  <si>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</si>
  <si>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</si>
  <si>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</si>
  <si>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</si>
  <si>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</si>
  <si>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</si>
  <si>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</si>
  <si>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</si>
  <si>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</si>
  <si>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</si>
  <si>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</si>
  <si>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</si>
  <si>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</si>
  <si>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</si>
  <si>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</si>
  <si>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</si>
  <si>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</si>
  <si>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</si>
  <si>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</si>
  <si>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</si>
  <si>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</si>
  <si>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</si>
  <si>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</si>
  <si>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</si>
  <si>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</si>
  <si>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</si>
  <si>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</si>
  <si>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</si>
  <si>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</si>
  <si>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</si>
  <si>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</si>
  <si>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</si>
  <si>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</si>
  <si>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</si>
  <si>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</si>
  <si>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</si>
  <si>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</si>
  <si>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</si>
  <si>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</si>
  <si>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</si>
  <si>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</si>
  <si>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</si>
  <si>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</si>
  <si>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</si>
  <si>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</si>
  <si>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</si>
  <si>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</si>
  <si>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</si>
  <si>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</si>
  <si>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</si>
  <si>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</si>
  <si>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</si>
  <si>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</si>
  <si>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</si>
  <si>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</si>
  <si>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</si>
  <si>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</si>
  <si>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</si>
  <si>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</si>
  <si>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</si>
  <si>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</si>
  <si>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</si>
  <si>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</si>
  <si>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</si>
  <si>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</si>
  <si>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</si>
  <si>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</si>
  <si>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</si>
  <si>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</si>
  <si>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</si>
  <si>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</si>
  <si>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</si>
  <si>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</si>
  <si>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</si>
  <si>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</si>
  <si>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</si>
  <si>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</si>
  <si>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</si>
  <si>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</si>
  <si>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</si>
  <si>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</si>
  <si>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</si>
  <si>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</si>
  <si>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</si>
  <si>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</si>
  <si>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</si>
  <si>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</si>
  <si>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</si>
  <si>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</si>
  <si>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</si>
  <si>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</si>
  <si>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</si>
  <si>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</si>
  <si>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</si>
  <si>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</si>
  <si>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</si>
  <si>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</si>
  <si>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</si>
  <si>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</si>
  <si>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</si>
  <si>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</si>
  <si>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</si>
  <si>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</si>
  <si>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</si>
  <si>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</si>
  <si>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</si>
  <si>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</si>
  <si>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</si>
  <si>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</si>
  <si>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</si>
  <si>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</si>
  <si>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</si>
  <si>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</si>
  <si>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</si>
  <si>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</si>
  <si>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</si>
  <si>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</si>
  <si>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</si>
  <si>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</si>
  <si>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</si>
  <si>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</si>
  <si>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</si>
  <si>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</si>
  <si>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</si>
  <si>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</si>
  <si>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</si>
  <si>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</si>
  <si>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</si>
  <si>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</si>
  <si>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</si>
  <si>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</si>
  <si>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</si>
  <si>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</si>
  <si>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</si>
  <si>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</si>
  <si>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</si>
  <si>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</si>
  <si>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</si>
  <si>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</si>
  <si>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</si>
  <si>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</si>
  <si>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</si>
  <si>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</si>
  <si>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</si>
  <si>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</si>
  <si>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</si>
  <si>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</si>
  <si>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</si>
  <si>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</si>
  <si>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</si>
  <si>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</si>
  <si>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</si>
  <si>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</si>
  <si>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</si>
  <si>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</si>
  <si>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</si>
  <si>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</si>
  <si>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</si>
  <si>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</si>
  <si>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</si>
  <si>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</si>
  <si>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</si>
  <si>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</si>
  <si>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</si>
  <si>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</si>
  <si>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</si>
  <si>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</si>
  <si>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</si>
  <si>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</si>
  <si>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</si>
  <si>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</si>
  <si>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</si>
  <si>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</si>
  <si>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</si>
  <si>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</si>
  <si>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</si>
  <si>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</si>
  <si>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</si>
  <si>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</si>
  <si>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</si>
  <si>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</si>
  <si>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</si>
  <si>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</si>
  <si>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</si>
  <si>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</si>
  <si>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</si>
  <si>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</si>
  <si>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</si>
  <si>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</si>
  <si>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</si>
  <si>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</si>
  <si>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</si>
  <si>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</si>
  <si>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</si>
  <si>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</si>
  <si>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</si>
  <si>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</si>
  <si>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</si>
  <si>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</si>
  <si>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</si>
  <si>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</si>
  <si>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</si>
  <si>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</si>
  <si>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</si>
  <si>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</si>
  <si>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</si>
  <si>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</si>
  <si>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</si>
  <si>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</si>
  <si>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</si>
  <si>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</si>
  <si>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</si>
  <si>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</si>
  <si>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</si>
  <si>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</si>
  <si>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</si>
  <si>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</si>
  <si>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</si>
  <si>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</si>
  <si>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</si>
  <si>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</si>
  <si>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</si>
  <si>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</si>
  <si>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</si>
  <si>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</si>
  <si>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</si>
  <si>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</si>
  <si>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</si>
  <si>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</si>
  <si>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</si>
  <si>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</si>
  <si>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</si>
  <si>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</si>
  <si>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</si>
  <si>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</si>
  <si>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</si>
  <si>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</si>
  <si>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</si>
  <si>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</si>
  <si>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</si>
  <si>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</si>
  <si>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</si>
  <si>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</si>
  <si>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</si>
  <si>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</si>
  <si>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</si>
  <si>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</si>
  <si>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</si>
  <si>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</si>
  <si>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</si>
  <si>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</si>
  <si>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</si>
  <si>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</si>
  <si>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</si>
  <si>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</si>
  <si>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</si>
  <si>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</si>
  <si>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</si>
  <si>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</si>
  <si>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</si>
  <si>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</si>
  <si>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</si>
  <si>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</si>
  <si>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</si>
  <si>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</si>
  <si>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</si>
  <si>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</si>
  <si>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</si>
  <si>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</si>
  <si>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</si>
  <si>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</si>
  <si>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</si>
  <si>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</si>
  <si>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</si>
  <si>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</si>
  <si>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</si>
  <si>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</si>
  <si>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</si>
  <si>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</si>
  <si>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</si>
  <si>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</si>
  <si>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</si>
  <si>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</si>
  <si>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</si>
  <si>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</si>
  <si>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</si>
  <si>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</si>
  <si>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</si>
  <si>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</si>
  <si>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</si>
  <si>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</si>
  <si>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</si>
  <si>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</si>
  <si>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</si>
  <si>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</si>
  <si>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</si>
  <si>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</si>
  <si>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</si>
  <si>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</si>
  <si>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</si>
  <si>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</si>
  <si>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</si>
  <si>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</si>
  <si>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</si>
  <si>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</si>
  <si>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</si>
  <si>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</si>
  <si>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</si>
  <si>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</si>
  <si>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</si>
  <si>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</si>
  <si>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</si>
  <si>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</si>
  <si>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</si>
  <si>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</si>
  <si>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</si>
  <si>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</si>
  <si>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</si>
  <si>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</si>
  <si>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</si>
  <si>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</si>
  <si>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</si>
  <si>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</si>
  <si>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</si>
  <si>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</si>
  <si>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</si>
  <si>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</si>
  <si>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</si>
  <si>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</si>
  <si>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</si>
  <si>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</si>
  <si>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</si>
  <si>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</si>
  <si>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</si>
  <si>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</si>
  <si>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</si>
  <si>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</si>
  <si>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</si>
  <si>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</si>
  <si>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</si>
  <si>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</si>
  <si>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</si>
  <si>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</si>
  <si>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</si>
  <si>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</si>
  <si>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</si>
  <si>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</si>
  <si>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</si>
  <si>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</si>
  <si>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</si>
  <si>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</si>
  <si>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</si>
  <si>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</si>
  <si>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</si>
  <si>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</si>
  <si>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</si>
  <si>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</si>
  <si>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</si>
  <si>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</si>
  <si>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</si>
  <si>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</si>
  <si>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</si>
  <si>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</si>
  <si>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</si>
  <si>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</si>
  <si>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</si>
  <si>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</si>
  <si>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</si>
  <si>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</si>
  <si>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</si>
  <si>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</si>
  <si>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</si>
  <si>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</si>
  <si>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</si>
  <si>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</si>
  <si>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</si>
  <si>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</si>
  <si>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</si>
  <si>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</si>
  <si>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</si>
  <si>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</si>
  <si>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</si>
  <si>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</si>
  <si>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</si>
  <si>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</si>
  <si>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</si>
  <si>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</si>
  <si>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</si>
  <si>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</si>
  <si>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</si>
  <si>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</si>
  <si>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</si>
  <si>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</si>
  <si>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</si>
  <si>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</si>
  <si>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</si>
  <si>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</si>
  <si>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</si>
  <si>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</si>
  <si>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</si>
  <si>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</si>
  <si>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</si>
  <si>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</si>
  <si>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</si>
  <si>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</si>
  <si>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</si>
  <si>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</si>
  <si>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</si>
  <si>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</si>
  <si>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</si>
  <si>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</si>
  <si>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</si>
  <si>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</si>
  <si>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</si>
  <si>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</si>
  <si>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</si>
  <si>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</si>
  <si>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</si>
  <si>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</si>
  <si>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</si>
  <si>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</si>
  <si>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</si>
  <si>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</si>
  <si>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</si>
  <si>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</si>
  <si>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</si>
  <si>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</si>
  <si>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</si>
  <si>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</si>
  <si>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</si>
  <si>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</si>
  <si>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</si>
  <si>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</si>
  <si>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</si>
  <si>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</si>
  <si>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</si>
  <si>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</si>
  <si>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</si>
  <si>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</si>
  <si>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</si>
  <si>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</si>
  <si>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</si>
  <si>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</si>
  <si>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</si>
  <si>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</si>
  <si>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</si>
  <si>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</si>
  <si>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</si>
  <si>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</si>
  <si>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</si>
  <si>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</si>
  <si>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</si>
  <si>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</si>
  <si>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</si>
  <si>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</si>
  <si>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</si>
  <si>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</si>
  <si>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</si>
  <si>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</si>
  <si>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</si>
  <si>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</si>
  <si>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</si>
  <si>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</si>
  <si>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</si>
  <si>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</si>
  <si>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</si>
  <si>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</si>
  <si>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</si>
  <si>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</si>
  <si>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</si>
  <si>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</si>
  <si>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</si>
  <si>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</si>
  <si>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</si>
  <si>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</si>
  <si>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</si>
  <si>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</si>
  <si>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</si>
  <si>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</si>
  <si>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</si>
  <si>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</si>
  <si>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</si>
  <si>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</si>
  <si>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</si>
  <si>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</si>
  <si>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</si>
  <si>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</si>
  <si>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</si>
  <si>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</si>
  <si>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</si>
  <si>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</si>
  <si>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</si>
  <si>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</si>
  <si>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</si>
  <si>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</si>
  <si>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</si>
  <si>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</si>
  <si>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</si>
  <si>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</si>
  <si>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</si>
  <si>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</si>
  <si>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</si>
  <si>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</si>
  <si>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</si>
  <si>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</si>
  <si>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</si>
  <si>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</si>
  <si>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</si>
  <si>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</si>
  <si>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</si>
  <si>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</si>
  <si>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</si>
  <si>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</si>
  <si>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</si>
  <si>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</si>
  <si>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</si>
  <si>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</si>
  <si>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</si>
  <si>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</si>
  <si>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</si>
  <si>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</si>
  <si>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</si>
  <si>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</si>
  <si>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</si>
  <si>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</si>
  <si>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</si>
  <si>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</si>
  <si>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</si>
  <si>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</si>
  <si>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</si>
  <si>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</si>
  <si>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</si>
  <si>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</si>
  <si>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</si>
  <si>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</si>
  <si>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</si>
  <si>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</si>
  <si>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</si>
  <si>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</si>
  <si>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</si>
  <si>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</si>
  <si>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</si>
  <si>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</si>
  <si>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</si>
  <si>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</si>
  <si>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</si>
  <si>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</si>
  <si>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</si>
  <si>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</si>
  <si>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</si>
  <si>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</si>
  <si>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</si>
  <si>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</si>
  <si>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</si>
  <si>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</si>
  <si>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</si>
  <si>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</si>
  <si>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</si>
  <si>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</si>
  <si>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</si>
  <si>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</si>
  <si>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</si>
  <si>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</si>
  <si>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</si>
  <si>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</si>
  <si>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</si>
  <si>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</si>
  <si>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</si>
  <si>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</si>
  <si>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</si>
  <si>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</si>
  <si>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</si>
  <si>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</si>
  <si>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</si>
  <si>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</si>
  <si>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</si>
  <si>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</si>
  <si>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</si>
  <si>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</si>
  <si>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</si>
  <si>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</si>
  <si>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</si>
  <si>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</si>
  <si>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</si>
  <si>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</si>
  <si>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</si>
  <si>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</si>
  <si>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</si>
  <si>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</si>
  <si>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</si>
  <si>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</si>
  <si>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</si>
  <si>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</si>
  <si>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</si>
  <si>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</si>
  <si>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</si>
  <si>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</si>
  <si>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</si>
  <si>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</si>
  <si>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</si>
  <si>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</si>
  <si>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</si>
  <si>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</si>
  <si>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</si>
  <si>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</si>
  <si>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</si>
  <si>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</si>
  <si>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</si>
  <si>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</si>
  <si>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</si>
  <si>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</si>
  <si>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</si>
  <si>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</si>
  <si>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</si>
  <si>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</si>
  <si>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</si>
  <si>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</si>
  <si>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</si>
  <si>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</si>
  <si>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</si>
  <si>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</si>
  <si>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</si>
  <si>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</si>
  <si>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</si>
  <si>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</si>
  <si>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</si>
  <si>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</si>
  <si>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</si>
  <si>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</si>
  <si>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</si>
  <si>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</si>
  <si>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</si>
  <si>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</si>
  <si>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</si>
  <si>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</si>
  <si>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</si>
  <si>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</si>
  <si>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</si>
  <si>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</si>
  <si>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</si>
  <si>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</si>
  <si>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</si>
  <si>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</si>
  <si>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</si>
  <si>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</si>
  <si>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</si>
  <si>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</si>
  <si>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</si>
  <si>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</si>
  <si>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</si>
  <si>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</si>
  <si>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</si>
  <si>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</si>
  <si>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</si>
  <si>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</si>
  <si>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</si>
  <si>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</si>
  <si>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</si>
  <si>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</si>
  <si>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</si>
  <si>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</si>
  <si>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</si>
  <si>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</si>
  <si>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</si>
  <si>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</si>
  <si>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</si>
  <si>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</si>
  <si>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</si>
  <si>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</si>
  <si>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</si>
  <si>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</si>
  <si>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</si>
  <si>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</si>
  <si>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</si>
  <si>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</si>
  <si>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</si>
  <si>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</si>
  <si>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</si>
  <si>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</si>
  <si>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</si>
  <si>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</si>
  <si>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</si>
  <si>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</si>
  <si>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</si>
  <si>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</si>
  <si>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</si>
  <si>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</si>
  <si>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</si>
  <si>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</si>
  <si>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</si>
  <si>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</si>
  <si>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</si>
  <si>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</si>
  <si>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</si>
  <si>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</si>
  <si>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</si>
  <si>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</si>
  <si>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</si>
  <si>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</si>
  <si>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</si>
  <si>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</si>
  <si>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</si>
  <si>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</si>
  <si>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</si>
  <si>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</si>
  <si>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</si>
  <si>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</si>
  <si>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</si>
  <si>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</si>
  <si>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</si>
  <si>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</si>
  <si>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</si>
  <si>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</si>
  <si>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</si>
  <si>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</si>
  <si>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</si>
  <si>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</si>
  <si>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</si>
  <si>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</si>
  <si>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</si>
  <si>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</si>
  <si>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</si>
  <si>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</si>
  <si>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</si>
  <si>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</si>
  <si>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</si>
  <si>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</si>
  <si>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</si>
  <si>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</si>
  <si>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</si>
  <si>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</si>
  <si>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</si>
  <si>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</si>
  <si>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</si>
  <si>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</si>
  <si>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</si>
  <si>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</si>
  <si>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</si>
  <si>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</si>
  <si>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</si>
  <si>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</si>
  <si>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</si>
  <si>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</si>
  <si>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</si>
  <si>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</si>
  <si>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</si>
  <si>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</si>
  <si>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</si>
  <si>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</si>
  <si>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</si>
  <si>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</si>
  <si>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</si>
  <si>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</si>
  <si>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</si>
  <si>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</si>
  <si>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</si>
  <si>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</si>
  <si>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</si>
  <si>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</si>
  <si>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</si>
  <si>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</si>
  <si>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</si>
  <si>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</si>
  <si>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</si>
  <si>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</si>
  <si>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</si>
  <si>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</si>
  <si>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</si>
  <si>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</si>
  <si>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</si>
  <si>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</si>
  <si>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</si>
  <si>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</si>
  <si>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</si>
  <si>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</si>
  <si>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</si>
  <si>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</si>
  <si>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</si>
  <si>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</si>
  <si>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</si>
  <si>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</si>
  <si>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</si>
  <si>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</si>
  <si>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</si>
  <si>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</si>
  <si>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</si>
  <si>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</si>
  <si>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</si>
  <si>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</si>
  <si>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</si>
  <si>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</si>
  <si>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</si>
  <si>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</si>
  <si>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</si>
  <si>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</si>
  <si>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</si>
  <si>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</si>
  <si>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</si>
  <si>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</si>
  <si>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</si>
  <si>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</si>
  <si>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</si>
  <si>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</si>
  <si>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</si>
  <si>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</si>
  <si>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</si>
  <si>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</si>
  <si>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</si>
  <si>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</si>
  <si>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</si>
  <si>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</si>
  <si>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</si>
  <si>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</si>
  <si>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</si>
  <si>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</si>
  <si>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</si>
  <si>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</si>
  <si>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</si>
  <si>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</si>
  <si>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</si>
  <si>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</si>
  <si>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</si>
  <si>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</si>
  <si>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</si>
  <si>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</si>
  <si>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</si>
  <si>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</si>
  <si>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</si>
  <si>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</si>
  <si>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</si>
  <si>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</si>
  <si>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</si>
  <si>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</si>
  <si>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</si>
  <si>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</si>
  <si>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</si>
  <si>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</si>
  <si>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</si>
  <si>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</si>
  <si>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</si>
  <si>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</si>
  <si>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</si>
  <si>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</si>
  <si>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</si>
  <si>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</si>
  <si>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</si>
  <si>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</si>
  <si>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</si>
  <si>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</si>
  <si>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</si>
  <si>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</si>
  <si>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</si>
  <si>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</si>
  <si>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</si>
  <si>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</si>
  <si>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</si>
  <si>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</si>
  <si>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</si>
  <si>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</si>
  <si>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</si>
  <si>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</si>
  <si>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</si>
  <si>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</si>
  <si>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</si>
  <si>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</si>
  <si>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</si>
  <si>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</si>
  <si>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</si>
  <si>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</si>
  <si>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</si>
  <si>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</si>
  <si>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</si>
  <si>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</si>
  <si>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</si>
  <si>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</si>
  <si>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</si>
  <si>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</si>
  <si>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</si>
  <si>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</si>
  <si>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</si>
  <si>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</si>
  <si>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</si>
  <si>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</si>
  <si>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</si>
  <si>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</si>
  <si>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</si>
  <si>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</si>
  <si>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</si>
  <si>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</si>
  <si>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</si>
  <si>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</si>
  <si>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</si>
  <si>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</si>
  <si>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</si>
  <si>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</si>
  <si>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</si>
  <si>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</si>
  <si>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</si>
  <si>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</si>
  <si>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</si>
  <si>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</si>
  <si>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</si>
  <si>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</si>
  <si>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</si>
  <si>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</si>
  <si>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</si>
  <si>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</si>
  <si>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</si>
  <si>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</si>
  <si>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</si>
  <si>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</si>
  <si>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</si>
  <si>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</si>
  <si>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</si>
  <si>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</si>
  <si>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</si>
  <si>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</si>
  <si>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</si>
  <si>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</si>
  <si>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</si>
  <si>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</si>
  <si>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</si>
  <si>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</si>
  <si>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</si>
  <si>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</si>
  <si>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</si>
  <si>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</si>
  <si>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</si>
  <si>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</si>
  <si>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</si>
  <si>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</si>
  <si>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</si>
  <si>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</si>
  <si>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</si>
  <si>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</si>
  <si>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</si>
  <si>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</si>
  <si>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</si>
  <si>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</si>
  <si>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</si>
  <si>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</si>
  <si>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</si>
  <si>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</si>
  <si>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</si>
  <si>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</si>
  <si>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</si>
  <si>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</si>
  <si>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</si>
  <si>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</si>
  <si>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</si>
  <si>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</si>
  <si>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</si>
  <si>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</si>
  <si>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</si>
  <si>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</si>
  <si>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</si>
  <si>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</si>
  <si>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</si>
  <si>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</si>
  <si>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</si>
  <si>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</si>
  <si>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</si>
  <si>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</si>
  <si>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</si>
  <si>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</si>
  <si>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</si>
  <si>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</si>
  <si>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</si>
  <si>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</si>
  <si>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</si>
  <si>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</si>
  <si>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</si>
  <si>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</si>
  <si>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</si>
  <si>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</si>
  <si>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</si>
  <si>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</si>
  <si>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</si>
  <si>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</si>
  <si>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</si>
  <si>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</si>
  <si>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</si>
  <si>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</si>
  <si>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</si>
  <si>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</si>
  <si>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</si>
  <si>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</si>
  <si>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</si>
  <si>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</si>
  <si>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</si>
  <si>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</si>
  <si>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</si>
  <si>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</si>
  <si>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</si>
  <si>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</si>
  <si>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</si>
  <si>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</si>
  <si>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</si>
  <si>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</si>
  <si>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</si>
  <si>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</si>
  <si>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</si>
  <si>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</si>
  <si>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</si>
  <si>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</si>
  <si>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</si>
  <si>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</si>
  <si>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</si>
  <si>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</si>
  <si>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</si>
  <si>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</si>
  <si>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</si>
  <si>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</si>
  <si>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</si>
  <si>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</si>
  <si>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</si>
  <si>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</si>
  <si>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</si>
  <si>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</si>
  <si>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</si>
  <si>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</si>
  <si>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</si>
  <si>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</si>
  <si>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</si>
  <si>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</si>
  <si>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</si>
  <si>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</si>
  <si>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</si>
  <si>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</si>
  <si>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</si>
  <si>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</si>
  <si>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</si>
  <si>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</si>
  <si>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</si>
  <si>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</si>
  <si>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</si>
  <si>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</si>
  <si>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</si>
  <si>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</si>
  <si>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</si>
  <si>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</si>
  <si>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</si>
  <si>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</si>
  <si>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</si>
  <si>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</si>
  <si>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</si>
  <si>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</si>
  <si>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</si>
  <si>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</si>
  <si>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</si>
  <si>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</si>
  <si>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</si>
  <si>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</si>
  <si>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</si>
  <si>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</si>
  <si>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</si>
  <si>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</si>
  <si>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</si>
  <si>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</si>
  <si>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</si>
  <si>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</si>
  <si>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</si>
  <si>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</si>
  <si>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</si>
  <si>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</si>
  <si>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</si>
  <si>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</si>
  <si>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</si>
  <si>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</si>
  <si>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</si>
  <si>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</si>
  <si>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</si>
  <si>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</si>
  <si>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</si>
  <si>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</si>
  <si>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</si>
  <si>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</si>
  <si>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</si>
  <si>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</si>
  <si>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</si>
  <si>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</si>
  <si>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</si>
  <si>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</si>
  <si>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</si>
  <si>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</si>
  <si>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</si>
  <si>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</si>
  <si>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</si>
  <si>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</si>
  <si>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</si>
  <si>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</si>
  <si>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</si>
  <si>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</si>
  <si>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</si>
  <si>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</si>
  <si>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</si>
  <si>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</si>
  <si>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</si>
  <si>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</si>
  <si>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</si>
  <si>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</si>
  <si>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</si>
  <si>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</si>
  <si>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</si>
  <si>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</si>
  <si>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</si>
  <si>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</si>
  <si>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</si>
  <si>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</si>
  <si>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</si>
  <si>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</si>
  <si>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</si>
  <si>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</si>
  <si>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</si>
  <si>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</si>
  <si>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</si>
  <si>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</si>
  <si>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</si>
  <si>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</si>
  <si>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</si>
  <si>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</si>
  <si>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</si>
  <si>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</si>
  <si>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</si>
  <si>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</si>
  <si>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</si>
  <si>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</si>
  <si>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</si>
  <si>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</si>
  <si>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</si>
  <si>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</si>
  <si>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</si>
  <si>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</si>
  <si>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</si>
  <si>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</si>
  <si>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</si>
  <si>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</si>
  <si>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</si>
  <si>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</si>
  <si>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</si>
  <si>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</si>
  <si>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</si>
  <si>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</si>
  <si>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</si>
  <si>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</si>
  <si>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</si>
  <si>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</si>
  <si>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</si>
  <si>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</si>
  <si>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</si>
  <si>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</si>
  <si>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</si>
  <si>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</si>
  <si>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</si>
  <si>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</si>
  <si>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</si>
  <si>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</si>
  <si>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</si>
  <si>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</si>
  <si>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</si>
  <si>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</si>
  <si>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</si>
  <si>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</si>
  <si>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</si>
  <si>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</si>
  <si>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</si>
  <si>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</si>
  <si>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</si>
  <si>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</si>
  <si>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</si>
  <si>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</si>
  <si>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</si>
  <si>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</si>
  <si>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</si>
  <si>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</si>
  <si>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</si>
  <si>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</si>
  <si>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</si>
  <si>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</si>
  <si>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</si>
  <si>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</si>
  <si>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</si>
  <si>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</si>
  <si>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</si>
  <si>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</si>
  <si>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</si>
  <si>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</si>
  <si>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</si>
  <si>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</si>
  <si>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</si>
  <si>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</si>
  <si>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</si>
  <si>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</si>
  <si>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</si>
  <si>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</si>
  <si>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</si>
  <si>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</si>
  <si>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</si>
  <si>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</si>
  <si>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</si>
  <si>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</si>
  <si>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</si>
  <si>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</si>
  <si>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</si>
  <si>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</si>
  <si>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</si>
  <si>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</si>
  <si>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</si>
  <si>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</si>
  <si>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</si>
  <si>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</si>
  <si>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</si>
  <si>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</si>
  <si>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</si>
  <si>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</si>
  <si>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</si>
  <si>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</si>
  <si>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</si>
  <si>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</si>
  <si>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</si>
  <si>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</si>
  <si>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</si>
  <si>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</si>
  <si>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</si>
  <si>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</si>
  <si>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</si>
  <si>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</si>
  <si>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</si>
  <si>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</si>
  <si>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</si>
  <si>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</si>
  <si>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</si>
  <si>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</si>
  <si>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</si>
  <si>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</si>
  <si>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</si>
  <si>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</si>
  <si>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</si>
  <si>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</si>
  <si>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</si>
  <si>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</si>
  <si>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</si>
  <si>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</si>
  <si>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</si>
  <si>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</si>
  <si>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</si>
  <si>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</si>
  <si>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</si>
  <si>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</si>
  <si>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</si>
  <si>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</si>
  <si>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</si>
  <si>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</si>
  <si>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</si>
  <si>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</si>
  <si>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</si>
  <si>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</si>
  <si>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</si>
  <si>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</si>
  <si>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</si>
  <si>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</si>
  <si>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</si>
  <si>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</si>
  <si>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</si>
  <si>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</si>
  <si>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</si>
  <si>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</si>
  <si>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</si>
  <si>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</si>
  <si>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</si>
  <si>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</si>
  <si>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</si>
  <si>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</si>
  <si>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</si>
  <si>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</si>
  <si>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</si>
  <si>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</si>
  <si>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</si>
  <si>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</si>
  <si>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</si>
  <si>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</si>
  <si>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</si>
  <si>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</si>
  <si>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</si>
  <si>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</si>
  <si>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</si>
  <si>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</si>
  <si>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</si>
  <si>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</si>
  <si>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</si>
  <si>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</si>
  <si>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</si>
  <si>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</si>
  <si>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</si>
  <si>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</si>
  <si>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</si>
  <si>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</si>
  <si>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</si>
  <si>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</si>
  <si>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</si>
  <si>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</si>
  <si>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</si>
  <si>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</si>
  <si>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</si>
  <si>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</si>
  <si>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</si>
  <si>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</si>
  <si>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</si>
  <si>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</si>
  <si>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</si>
  <si>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</si>
  <si>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</si>
  <si>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</si>
  <si>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</si>
  <si>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</si>
  <si>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</si>
  <si>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</si>
  <si>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</si>
  <si>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</si>
  <si>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</si>
  <si>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</si>
  <si>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</si>
  <si>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</si>
  <si>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</si>
  <si>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</si>
  <si>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</si>
  <si>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</si>
  <si>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</si>
  <si>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</si>
  <si>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</si>
  <si>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</si>
  <si>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</si>
  <si>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</si>
  <si>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</si>
  <si>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</si>
  <si>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</si>
  <si>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</si>
  <si>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</si>
  <si>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</si>
  <si>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</si>
  <si>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</si>
  <si>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</si>
  <si>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</si>
  <si>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</si>
  <si>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</si>
  <si>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</si>
  <si>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</si>
  <si>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</si>
  <si>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</si>
  <si>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</si>
  <si>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</si>
  <si>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</si>
  <si>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</si>
  <si>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</si>
  <si>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</si>
  <si>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</si>
  <si>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</si>
  <si>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</si>
  <si>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</si>
  <si>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</si>
  <si>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</si>
  <si>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</si>
  <si>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</si>
  <si>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</si>
  <si>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</si>
  <si>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</si>
  <si>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</si>
  <si>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</si>
  <si>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</si>
  <si>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</si>
  <si>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</si>
  <si>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</si>
  <si>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</si>
  <si>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</si>
  <si>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</si>
  <si>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</si>
  <si>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</si>
  <si>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</si>
  <si>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</si>
  <si>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</si>
  <si>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</si>
  <si>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</si>
  <si>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</si>
  <si>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</si>
  <si>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</si>
  <si>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</si>
  <si>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</si>
  <si>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</si>
  <si>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</si>
  <si>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</si>
  <si>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</si>
  <si>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</si>
  <si>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</si>
  <si>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</si>
  <si>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</si>
  <si>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</si>
  <si>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</si>
  <si>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</si>
  <si>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</si>
  <si>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</si>
  <si>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</si>
  <si>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</si>
  <si>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</si>
  <si>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</si>
  <si>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</si>
  <si>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</si>
  <si>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</si>
  <si>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</si>
  <si>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</si>
  <si>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</si>
  <si>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</si>
  <si>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</si>
  <si>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</si>
  <si>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</si>
  <si>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</si>
  <si>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</si>
  <si>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</si>
  <si>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</si>
  <si>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</si>
  <si>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</si>
  <si>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</si>
  <si>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</si>
  <si>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</si>
  <si>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</si>
  <si>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</si>
  <si>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</si>
  <si>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</si>
  <si>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</si>
  <si>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</si>
  <si>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</si>
  <si>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</si>
  <si>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</si>
  <si>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</si>
  <si>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</si>
  <si>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</si>
  <si>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</si>
  <si>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</si>
  <si>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</si>
  <si>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</si>
  <si>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</si>
  <si>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</si>
  <si>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</si>
  <si>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</si>
  <si>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</si>
  <si>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</si>
  <si>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</si>
  <si>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</si>
  <si>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</si>
  <si>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</si>
  <si>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</si>
  <si>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</si>
  <si>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</si>
  <si>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</si>
  <si>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</si>
  <si>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</si>
  <si>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</si>
  <si>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</si>
  <si>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</si>
  <si>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</si>
  <si>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</si>
  <si>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</si>
  <si>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</si>
  <si>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</si>
  <si>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</si>
  <si>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</si>
  <si>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</si>
  <si>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</si>
  <si>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</si>
  <si>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</si>
  <si>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</si>
  <si>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</si>
  <si>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</si>
  <si>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</si>
  <si>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</si>
  <si>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</si>
  <si>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</si>
  <si>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</si>
  <si>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</si>
  <si>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</si>
  <si>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</si>
  <si>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</si>
  <si>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</si>
  <si>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</si>
  <si>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</si>
  <si>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</si>
  <si>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</si>
  <si>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</si>
  <si>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</si>
  <si>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</si>
  <si>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</si>
  <si>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</si>
  <si>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</si>
  <si>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</si>
  <si>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</si>
  <si>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</si>
  <si>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</si>
  <si>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</si>
  <si>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</si>
  <si>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</si>
  <si>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</si>
  <si>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</si>
  <si>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</si>
  <si>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</si>
  <si>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</si>
  <si>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</si>
  <si>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</si>
  <si>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</si>
  <si>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</si>
  <si>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</si>
  <si>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</si>
  <si>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</si>
  <si>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</si>
  <si>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</si>
  <si>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</si>
  <si>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</si>
  <si>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</si>
  <si>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</si>
  <si>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</si>
  <si>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</si>
  <si>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</si>
  <si>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</si>
  <si>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</si>
  <si>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</si>
  <si>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</si>
  <si>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</si>
  <si>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</si>
  <si>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</si>
  <si>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</si>
  <si>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</si>
  <si>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</si>
  <si>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</si>
  <si>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</si>
  <si>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</si>
  <si>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</si>
  <si>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</si>
  <si>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</si>
  <si>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</si>
  <si>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</si>
  <si>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</si>
  <si>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</si>
  <si>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</si>
  <si>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</si>
  <si>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</si>
  <si>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</si>
  <si>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</si>
  <si>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</si>
  <si>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</si>
  <si>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</si>
  <si>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</si>
  <si>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</si>
  <si>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</si>
  <si>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</si>
  <si>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</si>
  <si>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</si>
  <si>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</si>
  <si>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</si>
  <si>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</si>
  <si>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</si>
  <si>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</si>
  <si>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</si>
  <si>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</si>
  <si>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</si>
  <si>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</si>
  <si>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</si>
  <si>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</si>
  <si>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</si>
  <si>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</si>
  <si>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</si>
  <si>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</si>
  <si>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</si>
  <si>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</si>
  <si>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</si>
  <si>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</si>
  <si>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</si>
  <si>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</si>
  <si>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</si>
  <si>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</si>
  <si>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</si>
  <si>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</si>
  <si>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</si>
  <si>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</si>
  <si>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</si>
  <si>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</si>
  <si>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</si>
  <si>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</si>
  <si>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</si>
  <si>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</si>
  <si>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</si>
  <si>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</si>
  <si>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</si>
  <si>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</si>
  <si>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</si>
  <si>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</si>
  <si>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</si>
  <si>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</si>
  <si>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</si>
  <si>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</si>
  <si>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</si>
  <si>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</si>
  <si>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</si>
  <si>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</si>
  <si>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</si>
  <si>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</si>
  <si>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</si>
  <si>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</si>
  <si>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</si>
  <si>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</si>
  <si>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</si>
  <si>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</si>
  <si>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</si>
  <si>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</si>
  <si>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</si>
  <si>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</si>
  <si>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</si>
  <si>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</si>
  <si>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</si>
  <si>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</si>
  <si>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</si>
  <si>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</si>
  <si>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</si>
  <si>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</si>
  <si>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</si>
  <si>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</si>
  <si>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</si>
  <si>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</si>
  <si>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</si>
  <si>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</si>
  <si>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</si>
  <si>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</si>
  <si>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</si>
  <si>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</si>
  <si>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</si>
  <si>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</si>
  <si>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</si>
  <si>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</si>
  <si>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</si>
  <si>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</si>
  <si>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</si>
  <si>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</si>
  <si>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</si>
  <si>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</si>
  <si>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</si>
  <si>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</si>
  <si>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</si>
  <si>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</si>
  <si>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</si>
  <si>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</si>
  <si>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</si>
  <si>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</si>
  <si>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</si>
  <si>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</si>
  <si>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</si>
  <si>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</si>
  <si>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</si>
  <si>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</si>
  <si>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</si>
  <si>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</si>
  <si>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</si>
  <si>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</si>
  <si>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</si>
  <si>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</si>
  <si>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</si>
  <si>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</si>
  <si>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</si>
  <si>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</si>
  <si>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</si>
  <si>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</si>
  <si>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</si>
  <si>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</si>
  <si>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</si>
  <si>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</si>
  <si>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</si>
  <si>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</si>
  <si>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</si>
  <si>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</si>
  <si>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</si>
  <si>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</si>
  <si>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</si>
  <si>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</si>
  <si>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</si>
  <si>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</si>
  <si>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</si>
  <si>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</si>
  <si>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</si>
  <si>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</si>
  <si>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</si>
  <si>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</si>
  <si>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</si>
  <si>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</si>
  <si>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</si>
  <si>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</si>
  <si>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</si>
  <si>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</si>
  <si>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</si>
  <si>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</si>
  <si>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</si>
  <si>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</si>
  <si>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</si>
  <si>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</si>
  <si>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</si>
  <si>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</si>
  <si>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</si>
  <si>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</si>
  <si>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</si>
  <si>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</si>
  <si>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</si>
  <si>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</si>
  <si>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</si>
  <si>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</si>
  <si>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</si>
  <si>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</si>
  <si>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</si>
  <si>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</si>
  <si>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</si>
  <si>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</si>
  <si>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</si>
  <si>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</si>
  <si>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</si>
  <si>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</si>
  <si>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</si>
  <si>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</si>
  <si>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</si>
  <si>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</si>
  <si>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</si>
  <si>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</si>
  <si>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</si>
  <si>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</si>
  <si>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</si>
  <si>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</si>
  <si>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</si>
  <si>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</si>
  <si>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</si>
  <si>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</si>
  <si>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</si>
  <si>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</si>
  <si>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</si>
  <si>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</si>
  <si>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</si>
  <si>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</si>
  <si>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</si>
  <si>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</si>
  <si>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</si>
  <si>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</si>
  <si>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</si>
  <si>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</si>
  <si>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</si>
  <si>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</si>
  <si>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</si>
  <si>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</si>
  <si>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</si>
  <si>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</si>
  <si>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</si>
  <si>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</si>
  <si>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</si>
  <si>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</si>
  <si>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</si>
  <si>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</si>
  <si>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</si>
  <si>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</si>
  <si>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</si>
  <si>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</si>
  <si>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</si>
  <si>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</si>
  <si>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</si>
  <si>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</si>
  <si>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</si>
  <si>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</si>
  <si>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</si>
  <si>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</si>
  <si>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</si>
  <si>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</si>
  <si>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</si>
  <si>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</si>
  <si>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</si>
  <si>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</si>
  <si>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</si>
  <si>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</si>
  <si>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</si>
  <si>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</si>
  <si>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</si>
  <si>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</si>
  <si>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</si>
  <si>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</si>
  <si>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</si>
  <si>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</si>
  <si>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</si>
  <si>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</si>
  <si>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</si>
  <si>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</si>
  <si>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</si>
  <si>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</si>
  <si>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</si>
  <si>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</si>
  <si>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</si>
  <si>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</si>
  <si>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</si>
  <si>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</si>
  <si>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</si>
  <si>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</si>
  <si>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</si>
  <si>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</si>
  <si>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</si>
  <si>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</si>
  <si>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</si>
  <si>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</si>
  <si>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</si>
  <si>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</si>
  <si>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</si>
  <si>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</si>
  <si>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</si>
  <si>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</si>
  <si>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</si>
  <si>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</si>
  <si>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</si>
  <si>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</si>
  <si>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</si>
  <si>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</si>
  <si>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</si>
  <si>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</si>
  <si>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</si>
  <si>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</si>
  <si>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</si>
  <si>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</si>
  <si>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</si>
  <si>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</si>
  <si>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</si>
  <si>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</si>
  <si>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</si>
  <si>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</si>
  <si>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</si>
  <si>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</si>
  <si>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</si>
  <si>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</si>
  <si>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</si>
  <si>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</si>
  <si>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</si>
  <si>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</si>
  <si>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</si>
  <si>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</si>
  <si>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</si>
  <si>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</si>
  <si>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</si>
  <si>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</si>
  <si>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</si>
  <si>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</si>
  <si>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</si>
  <si>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</si>
  <si>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</si>
  <si>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</si>
  <si>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</si>
  <si>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</si>
  <si>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</si>
  <si>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</si>
  <si>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</si>
  <si>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</si>
  <si>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</si>
  <si>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</si>
  <si>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</si>
  <si>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</si>
  <si>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</si>
  <si>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</si>
  <si>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</si>
  <si>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</si>
  <si>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</si>
  <si>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</si>
  <si>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</si>
  <si>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</si>
  <si>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</si>
  <si>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</si>
  <si>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</si>
  <si>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</si>
  <si>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</si>
  <si>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</si>
  <si>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</si>
  <si>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</si>
  <si>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</si>
  <si>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</si>
  <si>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</si>
  <si>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</si>
  <si>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</si>
  <si>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</si>
  <si>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</si>
  <si>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</si>
  <si>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</si>
  <si>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</si>
  <si>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</si>
  <si>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</si>
  <si>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</si>
  <si>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</si>
  <si>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</si>
  <si>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</si>
  <si>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</si>
  <si>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</si>
  <si>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</si>
  <si>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</si>
  <si>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</si>
  <si>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</si>
  <si>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</si>
  <si>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</si>
  <si>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</si>
  <si>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</si>
  <si>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</si>
  <si>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</si>
  <si>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</si>
  <si>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</si>
  <si>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</si>
  <si>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</si>
  <si>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</si>
  <si>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</si>
  <si>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</si>
  <si>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</si>
  <si>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</si>
  <si>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</si>
  <si>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</si>
  <si>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</si>
  <si>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</si>
  <si>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</si>
  <si>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</si>
  <si>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</si>
  <si>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</si>
  <si>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</si>
  <si>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</si>
  <si>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</si>
  <si>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</si>
  <si>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</si>
  <si>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</si>
  <si>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</si>
  <si>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</si>
  <si>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</si>
  <si>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</si>
  <si>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</si>
  <si>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</si>
  <si>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</si>
  <si>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</si>
  <si>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</si>
  <si>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</si>
  <si>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</si>
  <si>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</si>
  <si>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</si>
  <si>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</si>
  <si>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</si>
  <si>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</si>
  <si>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</si>
  <si>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</si>
  <si>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</si>
  <si>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</si>
  <si>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</si>
  <si>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</si>
  <si>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</si>
  <si>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</si>
  <si>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</si>
  <si>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</si>
  <si>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</si>
  <si>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</si>
  <si>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</si>
  <si>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</si>
  <si>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</si>
  <si>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</si>
  <si>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</si>
  <si>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</si>
  <si>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</si>
  <si>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</si>
  <si>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</si>
  <si>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</si>
  <si>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</si>
  <si>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</si>
  <si>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</si>
  <si>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</si>
  <si>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</si>
  <si>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</si>
  <si>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</si>
  <si>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</si>
  <si>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</si>
  <si>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</si>
  <si>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</si>
  <si>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</si>
  <si>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</si>
  <si>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</si>
  <si>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</si>
  <si>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</si>
  <si>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</si>
  <si>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</si>
  <si>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</si>
  <si>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</si>
  <si>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</si>
  <si>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</si>
  <si>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</si>
  <si>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</si>
  <si>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</si>
  <si>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</si>
  <si>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</si>
  <si>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</si>
  <si>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</si>
  <si>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</si>
  <si>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</si>
  <si>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</si>
  <si>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</si>
  <si>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</si>
  <si>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</si>
  <si>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</si>
  <si>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</si>
  <si>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</si>
  <si>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</si>
  <si>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</si>
  <si>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</si>
  <si>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</si>
  <si>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</si>
  <si>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</si>
  <si>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</si>
  <si>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</si>
  <si>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</si>
  <si>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</si>
  <si>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</si>
  <si>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</si>
  <si>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</si>
  <si>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</si>
  <si>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</si>
  <si>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</si>
  <si>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</si>
  <si>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</si>
  <si>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</si>
  <si>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</si>
  <si>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</si>
  <si>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</si>
  <si>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</si>
  <si>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</si>
  <si>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</si>
  <si>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</si>
  <si>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</si>
  <si>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</si>
  <si>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</si>
  <si>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</si>
  <si>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</si>
  <si>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</si>
  <si>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</si>
  <si>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</si>
  <si>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</si>
  <si>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</si>
  <si>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</si>
  <si>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</si>
  <si>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</si>
  <si>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</si>
  <si>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</si>
  <si>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</si>
  <si>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</si>
  <si>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</si>
  <si>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</si>
  <si>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</si>
  <si>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</si>
  <si>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</si>
  <si>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</si>
  <si>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</si>
  <si>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</si>
  <si>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</si>
  <si>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</si>
  <si>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</si>
  <si>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</si>
  <si>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</si>
  <si>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</si>
  <si>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</si>
  <si>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</si>
  <si>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</si>
  <si>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</si>
  <si>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</si>
  <si>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</si>
  <si>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</si>
  <si>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</si>
  <si>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</si>
  <si>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</si>
  <si>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</si>
  <si>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</si>
  <si>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</si>
  <si>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</si>
  <si>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</si>
  <si>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</si>
  <si>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</si>
  <si>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</si>
  <si>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</si>
  <si>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</si>
  <si>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</si>
  <si>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</si>
  <si>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</si>
  <si>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</si>
  <si>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</si>
  <si>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</si>
  <si>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</si>
  <si>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</si>
  <si>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</si>
  <si>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</si>
  <si>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</si>
  <si>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</si>
  <si>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</si>
  <si>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</si>
  <si>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</si>
  <si>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</si>
  <si>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</si>
  <si>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</si>
  <si>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</si>
  <si>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</si>
  <si>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</si>
  <si>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</si>
  <si>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</si>
  <si>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</si>
  <si>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</si>
  <si>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</si>
  <si>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</si>
  <si>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</si>
  <si>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</si>
  <si>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</si>
  <si>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</si>
  <si>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</si>
  <si>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</si>
  <si>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</si>
  <si>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</si>
  <si>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</si>
  <si>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</si>
  <si>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</si>
  <si>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</si>
  <si>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</si>
  <si>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</si>
  <si>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</si>
  <si>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</si>
  <si>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</si>
  <si>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</si>
  <si>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</si>
  <si>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</si>
  <si>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</si>
  <si>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</si>
  <si>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</si>
  <si>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</si>
  <si>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</si>
  <si>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</si>
  <si>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</si>
  <si>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</si>
  <si>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</si>
  <si>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</si>
  <si>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</si>
  <si>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</si>
  <si>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</si>
  <si>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</si>
  <si>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</si>
  <si>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</si>
  <si>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</si>
  <si>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</si>
  <si>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</si>
  <si>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</si>
  <si>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</si>
  <si>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</si>
  <si>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</si>
  <si>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</si>
  <si>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</si>
  <si>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</si>
  <si>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</si>
  <si>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</si>
  <si>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</si>
  <si>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</si>
  <si>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</si>
  <si>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</si>
  <si>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</si>
  <si>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</si>
  <si>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</si>
  <si>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</si>
  <si>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</si>
  <si>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</si>
  <si>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</si>
  <si>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</si>
  <si>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</si>
  <si>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</si>
  <si>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</si>
  <si>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</si>
  <si>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</si>
  <si>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</si>
  <si>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</si>
  <si>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</si>
  <si>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</si>
  <si>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</si>
  <si>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</si>
  <si>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</si>
  <si>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</si>
  <si>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</si>
  <si>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</si>
  <si>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</si>
  <si>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</si>
  <si>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</si>
  <si>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</si>
  <si>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</si>
  <si>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</si>
  <si>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</si>
  <si>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</si>
  <si>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</si>
  <si>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</si>
  <si>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</si>
  <si>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</si>
  <si>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</si>
  <si>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</si>
  <si>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</si>
  <si>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</si>
  <si>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</si>
  <si>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</si>
  <si>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</si>
  <si>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</si>
  <si>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</si>
  <si>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</si>
  <si>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</si>
  <si>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</si>
  <si>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</si>
  <si>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</si>
  <si>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</si>
  <si>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</si>
  <si>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</si>
  <si>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</si>
  <si>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</si>
  <si>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</si>
  <si>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</si>
  <si>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</si>
  <si>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</si>
  <si>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</si>
  <si>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</si>
  <si>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</si>
  <si>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</si>
  <si>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</si>
  <si>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</si>
  <si>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</si>
  <si>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</si>
  <si>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</si>
  <si>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</si>
  <si>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</si>
  <si>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</si>
  <si>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</si>
  <si>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</si>
  <si>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</si>
  <si>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</si>
  <si>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</si>
  <si>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</si>
  <si>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</si>
  <si>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</si>
  <si>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</si>
  <si>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</si>
  <si>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</si>
  <si>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</si>
  <si>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</si>
  <si>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</si>
  <si>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</si>
  <si>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</si>
  <si>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</si>
  <si>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</si>
  <si>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</si>
  <si>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</si>
  <si>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</si>
  <si>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</si>
  <si>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</si>
  <si>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</si>
  <si>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</si>
  <si>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</si>
  <si>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</si>
  <si>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</si>
  <si>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</si>
  <si>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</si>
  <si>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</si>
  <si>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</si>
  <si>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</si>
  <si>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</si>
  <si>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</si>
  <si>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</si>
  <si>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</si>
  <si>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</si>
  <si>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</si>
  <si>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</si>
  <si>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</si>
  <si>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</si>
  <si>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</si>
  <si>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</si>
  <si>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</si>
  <si>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</si>
  <si>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</si>
  <si>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</si>
  <si>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</si>
  <si>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</si>
  <si>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</si>
  <si>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</si>
  <si>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</si>
  <si>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</si>
  <si>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</si>
  <si>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</si>
  <si>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</si>
  <si>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</si>
  <si>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</si>
  <si>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</si>
  <si>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</si>
  <si>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</si>
  <si>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</si>
  <si>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</si>
  <si>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</si>
  <si>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</si>
  <si>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</si>
  <si>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</si>
  <si>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</si>
  <si>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</si>
  <si>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</si>
  <si>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</si>
  <si>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</si>
  <si>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</si>
  <si>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</si>
  <si>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</si>
  <si>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</si>
  <si>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</si>
  <si>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</si>
  <si>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</si>
  <si>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</si>
  <si>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</si>
  <si>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</si>
  <si>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</si>
  <si>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</si>
  <si>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</si>
  <si>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</si>
  <si>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</si>
  <si>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</si>
  <si>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</si>
  <si>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</si>
  <si>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</si>
  <si>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</si>
  <si>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</si>
  <si>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</si>
  <si>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</si>
  <si>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</si>
  <si>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</si>
  <si>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</si>
  <si>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</si>
  <si>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</si>
  <si>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</si>
  <si>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</si>
  <si>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</si>
  <si>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</si>
  <si>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</si>
  <si>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</si>
  <si>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</si>
  <si>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</si>
  <si>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</si>
  <si>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</si>
  <si>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</si>
  <si>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</si>
  <si>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</si>
  <si>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</si>
  <si>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</si>
  <si>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</si>
  <si>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</si>
  <si>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</si>
  <si>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</si>
  <si>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</si>
  <si>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</si>
  <si>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</si>
  <si>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</si>
  <si>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</si>
  <si>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</si>
  <si>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</si>
  <si>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</si>
  <si>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</si>
  <si>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</si>
  <si>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</si>
  <si>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</si>
  <si>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</si>
  <si>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</si>
  <si>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</si>
  <si>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</si>
  <si>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</si>
  <si>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</si>
  <si>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</si>
  <si>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</si>
  <si>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</si>
  <si>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</si>
  <si>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</si>
  <si>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</si>
  <si>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</si>
  <si>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</si>
  <si>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</si>
  <si>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</si>
  <si>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</si>
  <si>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</si>
  <si>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</si>
  <si>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</si>
  <si>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</si>
  <si>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</si>
  <si>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</si>
  <si>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</si>
  <si>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</si>
  <si>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</si>
  <si>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</si>
  <si>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</si>
  <si>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</si>
  <si>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</si>
  <si>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</si>
  <si>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</si>
  <si>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</si>
  <si>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</si>
  <si>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</si>
  <si>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</si>
  <si>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</si>
  <si>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</si>
  <si>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</si>
  <si>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</si>
  <si>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</si>
  <si>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</si>
  <si>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</si>
  <si>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</si>
  <si>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</si>
  <si>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</si>
  <si>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</si>
  <si>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</si>
  <si>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</si>
  <si>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</si>
  <si>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</si>
  <si>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</si>
  <si>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</si>
  <si>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</si>
  <si>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</si>
  <si>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</si>
  <si>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</si>
  <si>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</si>
  <si>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</si>
  <si>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</si>
  <si>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</si>
  <si>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</si>
  <si>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</si>
  <si>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</si>
  <si>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</si>
  <si>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</si>
  <si>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</si>
  <si>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</si>
  <si>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</si>
  <si>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</si>
  <si>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</si>
  <si>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</si>
  <si>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</si>
  <si>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</si>
  <si>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</si>
  <si>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</si>
  <si>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</si>
  <si>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</si>
  <si>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</si>
  <si>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</si>
  <si>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</si>
  <si>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</si>
  <si>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</si>
  <si>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</si>
  <si>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</si>
  <si>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</si>
  <si>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</si>
  <si>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</si>
  <si>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</si>
  <si>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</si>
  <si>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</si>
  <si>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</si>
  <si>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</si>
  <si>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</si>
  <si>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</si>
  <si>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</si>
  <si>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</si>
  <si>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</si>
  <si>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</si>
  <si>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</si>
  <si>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</si>
  <si>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</si>
  <si>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</si>
  <si>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</si>
  <si>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</si>
  <si>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</si>
  <si>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</si>
  <si>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</si>
  <si>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</si>
  <si>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</si>
  <si>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</si>
  <si>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</si>
  <si>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</si>
  <si>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</si>
  <si>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</si>
  <si>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</si>
  <si>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</si>
  <si>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</si>
  <si>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</si>
  <si>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</si>
  <si>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</si>
  <si>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</si>
  <si>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</si>
  <si>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</si>
  <si>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</si>
  <si>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</si>
  <si>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</si>
  <si>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</si>
  <si>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</si>
  <si>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</si>
  <si>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</si>
  <si>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</si>
  <si>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</si>
  <si>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</si>
  <si>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</si>
  <si>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</si>
  <si>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</si>
  <si>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</si>
  <si>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</si>
  <si>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</si>
  <si>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</si>
  <si>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</si>
  <si>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</si>
  <si>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</si>
  <si>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</si>
  <si>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</si>
  <si>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</si>
  <si>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</si>
  <si>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</si>
  <si>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</si>
  <si>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</si>
  <si>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</si>
  <si>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</si>
  <si>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</si>
  <si>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</si>
  <si>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</si>
  <si>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</si>
  <si>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</si>
  <si>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</si>
  <si>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</si>
  <si>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</si>
  <si>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</si>
  <si>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</si>
  <si>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</si>
  <si>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</si>
  <si>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</si>
  <si>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</si>
  <si>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</si>
  <si>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</si>
  <si>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</si>
  <si>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</si>
  <si>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</si>
  <si>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</si>
  <si>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</si>
  <si>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</si>
  <si>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</si>
  <si>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</si>
  <si>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</si>
  <si>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</si>
  <si>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</si>
  <si>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</si>
  <si>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</si>
  <si>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</si>
  <si>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</si>
  <si>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</si>
  <si>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</si>
  <si>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</si>
  <si>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</si>
  <si>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</si>
  <si>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</si>
  <si>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</si>
  <si>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</si>
  <si>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</si>
  <si>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</si>
  <si>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</si>
  <si>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</si>
  <si>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</si>
  <si>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</si>
  <si>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</si>
  <si>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</si>
  <si>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</si>
  <si>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</si>
  <si>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</si>
  <si>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</si>
  <si>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</si>
  <si>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</si>
  <si>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</si>
  <si>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</si>
  <si>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</si>
  <si>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</si>
  <si>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</si>
  <si>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</si>
  <si>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</si>
  <si>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</si>
  <si>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</si>
  <si>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</si>
  <si>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</si>
  <si>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</si>
  <si>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</si>
  <si>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</si>
  <si>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</si>
  <si>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</si>
  <si>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</si>
  <si>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</si>
  <si>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</si>
  <si>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</si>
  <si>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</si>
  <si>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</si>
  <si>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</si>
  <si>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</si>
  <si>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</si>
  <si>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</si>
  <si>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</si>
  <si>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</si>
  <si>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</si>
  <si>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</si>
  <si>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</si>
  <si>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</si>
  <si>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</si>
  <si>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</si>
  <si>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</si>
  <si>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</si>
  <si>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</si>
  <si>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</si>
  <si>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</si>
  <si>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</si>
  <si>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</si>
  <si>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</si>
  <si>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</si>
  <si>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</si>
  <si>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</si>
  <si>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</si>
  <si>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</si>
  <si>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</si>
  <si>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</si>
  <si>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</si>
  <si>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</si>
  <si>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</si>
  <si>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</si>
  <si>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</si>
  <si>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</si>
  <si>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</si>
  <si>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</si>
  <si>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</si>
  <si>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</si>
  <si>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</si>
  <si>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</si>
  <si>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</si>
  <si>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</si>
  <si>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</si>
  <si>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</si>
  <si>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</si>
  <si>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</si>
  <si>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</si>
  <si>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</si>
  <si>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</si>
  <si>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</si>
  <si>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</si>
  <si>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</si>
  <si>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</si>
  <si>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</si>
  <si>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</si>
  <si>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</si>
  <si>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</si>
  <si>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</si>
  <si>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</si>
  <si>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</si>
  <si>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</si>
  <si>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</si>
  <si>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</si>
  <si>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</si>
  <si>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</si>
  <si>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</si>
  <si>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</si>
  <si>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</si>
  <si>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</si>
  <si>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</si>
  <si>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</si>
  <si>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</si>
  <si>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</si>
  <si>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</si>
  <si>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</si>
  <si>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</si>
  <si>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</si>
  <si>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</si>
  <si>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</si>
  <si>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</si>
  <si>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</si>
  <si>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</si>
  <si>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</si>
  <si>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</si>
  <si>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</si>
  <si>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</si>
  <si>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</si>
  <si>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</si>
  <si>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</si>
  <si>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</si>
  <si>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</si>
  <si>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</si>
  <si>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</si>
  <si>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</si>
  <si>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</si>
  <si>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</si>
  <si>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</si>
  <si>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</si>
  <si>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</si>
  <si>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</si>
  <si>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</si>
  <si>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</si>
  <si>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</si>
  <si>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</si>
  <si>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</si>
  <si>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</si>
  <si>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</si>
  <si>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</si>
  <si>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</si>
  <si>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</si>
  <si>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</si>
  <si>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</si>
  <si>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</si>
  <si>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</si>
  <si>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</si>
  <si>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</si>
  <si>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</si>
  <si>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</si>
  <si>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</si>
  <si>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</si>
  <si>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</si>
  <si>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</si>
  <si>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</si>
  <si>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</si>
  <si>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</si>
  <si>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</si>
  <si>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</si>
  <si>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</si>
  <si>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</si>
  <si>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</si>
  <si>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</si>
  <si>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</si>
  <si>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</si>
  <si>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</si>
  <si>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</si>
  <si>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</si>
  <si>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</si>
  <si>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</si>
  <si>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</si>
  <si>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</si>
  <si>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</si>
  <si>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</si>
  <si>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</si>
  <si>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</si>
  <si>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</si>
  <si>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</si>
  <si>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</si>
  <si>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</si>
  <si>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</si>
  <si>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</si>
  <si>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</si>
  <si>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</si>
  <si>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</si>
  <si>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</si>
  <si>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</si>
  <si>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</si>
  <si>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</si>
  <si>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</si>
  <si>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</si>
  <si>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</si>
  <si>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</si>
  <si>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</si>
  <si>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</si>
  <si>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</si>
  <si>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</si>
  <si>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</si>
  <si>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</si>
  <si>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</si>
  <si>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</si>
  <si>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</si>
  <si>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</si>
  <si>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</si>
  <si>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</si>
  <si>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</si>
  <si>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</si>
  <si>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</si>
  <si>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</si>
  <si>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</si>
  <si>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</si>
  <si>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</si>
  <si>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</si>
  <si>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</si>
  <si>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</si>
  <si>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</si>
  <si>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</si>
  <si>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</si>
  <si>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</si>
  <si>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</si>
  <si>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</si>
  <si>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</si>
  <si>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</si>
  <si>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</si>
  <si>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</si>
  <si>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</si>
  <si>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</si>
  <si>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</si>
  <si>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</si>
  <si>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</si>
  <si>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</si>
  <si>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</si>
  <si>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</si>
  <si>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</si>
  <si>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</si>
  <si>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</si>
  <si>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</si>
  <si>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</si>
  <si>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</si>
  <si>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</si>
  <si>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</si>
  <si>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</si>
  <si>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</si>
  <si>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</si>
  <si>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</si>
  <si>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</si>
  <si>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</si>
  <si>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</si>
  <si>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</si>
  <si>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</si>
  <si>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</si>
  <si>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</si>
  <si>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</si>
  <si>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</si>
  <si>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</si>
  <si>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</si>
  <si>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</si>
  <si>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</si>
  <si>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</si>
  <si>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</si>
  <si>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</si>
  <si>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</si>
  <si>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</si>
  <si>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</si>
  <si>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</si>
  <si>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</si>
  <si>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</si>
  <si>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</si>
  <si>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</si>
  <si>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</si>
  <si>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</si>
  <si>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</si>
  <si>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</si>
  <si>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</si>
  <si>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</si>
  <si>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</si>
  <si>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</si>
  <si>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</si>
  <si>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</si>
  <si>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</si>
  <si>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</si>
  <si>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</si>
  <si>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</si>
  <si>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</si>
  <si>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</si>
  <si>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</si>
  <si>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</si>
  <si>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</si>
  <si>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</si>
  <si>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</si>
  <si>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</si>
  <si>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</si>
  <si>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</si>
  <si>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</si>
  <si>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</si>
  <si>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</si>
  <si>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</si>
  <si>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</si>
  <si>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</si>
  <si>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</si>
  <si>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</si>
  <si>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</si>
  <si>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</si>
  <si>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</si>
  <si>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</si>
  <si>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</si>
  <si>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</si>
  <si>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</si>
  <si>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</si>
  <si>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</si>
  <si>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</si>
  <si>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</si>
  <si>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</si>
  <si>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</si>
  <si>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</si>
  <si>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</si>
  <si>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</si>
  <si>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</si>
  <si>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</si>
  <si>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</si>
  <si>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</si>
  <si>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</si>
  <si>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</si>
  <si>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</si>
  <si>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</si>
  <si>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</si>
  <si>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</si>
  <si>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</si>
  <si>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</si>
  <si>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</si>
  <si>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</si>
  <si>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</si>
  <si>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</si>
  <si>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</si>
  <si>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</si>
  <si>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</si>
  <si>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</si>
  <si>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</si>
  <si>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</si>
  <si>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</si>
  <si>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</si>
  <si>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</si>
  <si>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</si>
  <si>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</si>
  <si>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</si>
  <si>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</si>
  <si>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</si>
  <si>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</si>
  <si>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</si>
  <si>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</si>
  <si>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</si>
  <si>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</si>
  <si>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</si>
  <si>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</si>
  <si>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</si>
  <si>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</si>
  <si>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</si>
  <si>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</si>
  <si>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</si>
  <si>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</si>
  <si>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</si>
  <si>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</si>
  <si>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</si>
  <si>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</si>
  <si>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</si>
  <si>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</si>
  <si>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</si>
  <si>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</si>
  <si>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</si>
  <si>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</si>
  <si>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</si>
  <si>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</si>
  <si>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</si>
  <si>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</si>
  <si>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</si>
  <si>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</si>
  <si>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</si>
  <si>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</si>
  <si>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</si>
  <si>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</si>
  <si>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</si>
  <si>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</si>
  <si>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</si>
  <si>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</si>
  <si>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</si>
  <si>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</si>
  <si>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</si>
  <si>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</si>
  <si>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</si>
  <si>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</si>
  <si>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</si>
  <si>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</si>
  <si>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</si>
  <si>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</si>
  <si>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</si>
  <si>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</si>
  <si>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</si>
  <si>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</si>
  <si>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</si>
  <si>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</si>
  <si>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</si>
  <si>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</si>
  <si>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</si>
  <si>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</si>
  <si>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</si>
  <si>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</si>
  <si>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</si>
  <si>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</si>
  <si>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</si>
  <si>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</si>
  <si>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</si>
  <si>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</si>
  <si>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</si>
  <si>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</si>
  <si>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</si>
  <si>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</si>
  <si>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</si>
  <si>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</si>
  <si>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</si>
  <si>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</si>
  <si>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</si>
  <si>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</si>
  <si>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</si>
  <si>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</si>
  <si>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</si>
  <si>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</si>
  <si>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</si>
  <si>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</si>
  <si>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</si>
  <si>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</si>
  <si>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</si>
  <si>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</si>
  <si>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</si>
  <si>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</si>
  <si>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</si>
  <si>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</si>
  <si>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</si>
  <si>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</si>
  <si>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</si>
  <si>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</si>
  <si>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</si>
  <si>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</si>
  <si>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</si>
  <si>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</si>
  <si>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</si>
  <si>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</si>
  <si>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</si>
  <si>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</si>
  <si>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</si>
  <si>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</si>
  <si>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</si>
  <si>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</si>
  <si>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</si>
  <si>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</si>
  <si>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</si>
  <si>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</si>
  <si>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</si>
  <si>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</si>
  <si>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</si>
  <si>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</si>
  <si>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</si>
  <si>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</si>
  <si>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</si>
  <si>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</si>
  <si>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</si>
  <si>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</si>
  <si>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</si>
  <si>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</si>
  <si>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</si>
  <si>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</si>
  <si>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</si>
  <si>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</si>
  <si>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</si>
  <si>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</si>
  <si>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</si>
  <si>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</si>
  <si>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</si>
  <si>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</si>
  <si>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</si>
  <si>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</si>
  <si>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</si>
  <si>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</si>
  <si>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</si>
  <si>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</si>
  <si>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</si>
  <si>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</si>
  <si>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</si>
  <si>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</si>
  <si>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</si>
  <si>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</si>
  <si>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</si>
  <si>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</si>
  <si>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</si>
  <si>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</si>
  <si>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</si>
  <si>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</si>
  <si>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</si>
  <si>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</si>
  <si>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</si>
  <si>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</si>
  <si>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</si>
  <si>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</si>
  <si>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</si>
  <si>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</si>
  <si>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</si>
  <si>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</si>
  <si>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</si>
  <si>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</si>
  <si>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</si>
  <si>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</si>
  <si>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</si>
  <si>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</si>
  <si>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</si>
  <si>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</si>
  <si>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</si>
  <si>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</si>
  <si>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</si>
  <si>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</si>
  <si>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</si>
  <si>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</si>
  <si>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</si>
  <si>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</si>
  <si>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</si>
  <si>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</si>
  <si>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</si>
  <si>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</si>
  <si>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</si>
  <si>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</si>
  <si>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</si>
  <si>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</si>
  <si>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</si>
  <si>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</si>
  <si>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</si>
  <si>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</si>
  <si>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</si>
  <si>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</si>
  <si>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</si>
  <si>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</si>
  <si>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</si>
  <si>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</si>
  <si>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</si>
  <si>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</si>
  <si>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</si>
  <si>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</si>
  <si>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</si>
  <si>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</si>
  <si>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</si>
  <si>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</si>
  <si>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</si>
  <si>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</si>
  <si>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</si>
  <si>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</si>
  <si>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</si>
  <si>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</si>
  <si>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</si>
  <si>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</si>
  <si>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</si>
  <si>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</si>
  <si>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</si>
  <si>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</si>
  <si>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</si>
  <si>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</si>
  <si>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</si>
  <si>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</si>
  <si>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</si>
  <si>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</si>
  <si>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</si>
  <si>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</si>
  <si>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</si>
  <si>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</si>
  <si>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</si>
  <si>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</si>
  <si>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</si>
  <si>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</si>
  <si>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</si>
  <si>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</si>
  <si>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</si>
  <si>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</si>
  <si>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</si>
  <si>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</si>
  <si>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</si>
  <si>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</si>
  <si>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</si>
  <si>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</si>
  <si>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</si>
  <si>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</si>
  <si>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</si>
  <si>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</si>
  <si>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</si>
  <si>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</si>
  <si>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</si>
  <si>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</si>
  <si>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</si>
  <si>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</si>
  <si>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</si>
  <si>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</si>
  <si>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</si>
  <si>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</si>
  <si>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</si>
  <si>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</si>
  <si>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</si>
  <si>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</si>
  <si>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</si>
  <si>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</si>
  <si>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</si>
  <si>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</si>
  <si>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</si>
  <si>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</si>
  <si>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</si>
  <si>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</si>
  <si>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</si>
  <si>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</si>
  <si>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</si>
  <si>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</si>
  <si>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</si>
  <si>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</si>
  <si>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</si>
  <si>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</si>
  <si>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</si>
  <si>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</si>
  <si>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</si>
  <si>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</si>
  <si>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</si>
  <si>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</si>
  <si>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</si>
  <si>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</si>
  <si>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</si>
  <si>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</si>
  <si>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</si>
  <si>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</si>
  <si>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</si>
  <si>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</si>
  <si>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</si>
  <si>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</si>
  <si>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</si>
  <si>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</si>
  <si>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</si>
  <si>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</si>
  <si>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</si>
  <si>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</si>
  <si>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</si>
  <si>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</si>
  <si>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</si>
  <si>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</si>
  <si>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</si>
  <si>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</si>
  <si>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</si>
  <si>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</si>
  <si>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</si>
  <si>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</si>
  <si>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</si>
  <si>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</si>
  <si>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</si>
  <si>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</si>
  <si>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</si>
  <si>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</si>
  <si>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</si>
  <si>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</si>
  <si>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</si>
  <si>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</si>
  <si>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</si>
  <si>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</si>
  <si>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</si>
  <si>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</si>
  <si>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</si>
  <si>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</si>
  <si>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</si>
  <si>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</si>
  <si>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</si>
  <si>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</si>
  <si>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</si>
  <si>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</si>
  <si>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</si>
  <si>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</si>
  <si>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</si>
  <si>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</si>
  <si>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</si>
  <si>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</si>
  <si>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</si>
  <si>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</si>
  <si>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</si>
  <si>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</si>
  <si>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</si>
  <si>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</si>
  <si>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</si>
  <si>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</si>
  <si>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</si>
  <si>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</si>
  <si>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</si>
  <si>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</si>
  <si>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</si>
  <si>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</si>
  <si>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</si>
  <si>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</si>
  <si>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</si>
  <si>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</si>
  <si>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</si>
  <si>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</si>
  <si>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</si>
  <si>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</si>
  <si>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</si>
  <si>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</si>
  <si>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</si>
  <si>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</si>
  <si>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</si>
  <si>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</si>
  <si>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</si>
  <si>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</si>
  <si>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</si>
  <si>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</si>
  <si>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</si>
  <si>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</si>
  <si>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</si>
  <si>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</si>
  <si>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</si>
  <si>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</si>
  <si>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</si>
  <si>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</si>
  <si>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</si>
  <si>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</si>
  <si>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</si>
  <si>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</si>
  <si>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</si>
  <si>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</si>
  <si>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</si>
  <si>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</si>
  <si>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</si>
  <si>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</si>
  <si>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</si>
  <si>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</si>
  <si>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</si>
  <si>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</si>
  <si>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</si>
  <si>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</si>
  <si>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</si>
  <si>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</si>
  <si>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</si>
  <si>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</si>
  <si>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</si>
  <si>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</si>
  <si>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</si>
  <si>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</si>
  <si>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</si>
  <si>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</si>
  <si>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</si>
  <si>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</si>
  <si>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</si>
  <si>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</si>
  <si>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</si>
  <si>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</si>
  <si>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</si>
  <si>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</si>
  <si>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</si>
  <si>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</si>
  <si>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</si>
  <si>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</si>
  <si>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</si>
  <si>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</si>
  <si>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</si>
  <si>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</si>
  <si>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</si>
  <si>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</si>
  <si>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</si>
  <si>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</si>
  <si>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</si>
  <si>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</si>
  <si>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</si>
  <si>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</si>
  <si>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</si>
  <si>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</si>
  <si>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</si>
  <si>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</si>
  <si>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</si>
  <si>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</si>
  <si>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</si>
  <si>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</si>
  <si>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</si>
  <si>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</si>
  <si>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</si>
  <si>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</si>
  <si>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</si>
  <si>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</si>
  <si>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</si>
  <si>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</si>
  <si>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</si>
  <si>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</si>
  <si>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</si>
  <si>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</si>
  <si>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</si>
  <si>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</si>
  <si>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</si>
  <si>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</si>
  <si>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</si>
  <si>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</si>
  <si>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</si>
  <si>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</si>
  <si>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</si>
  <si>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</si>
  <si>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</si>
  <si>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</si>
  <si>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</si>
  <si>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</si>
  <si>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</si>
  <si>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</si>
  <si>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</si>
  <si>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</si>
  <si>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</si>
  <si>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</si>
  <si>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</si>
  <si>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</si>
  <si>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</si>
  <si>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</si>
  <si>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</si>
  <si>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</si>
  <si>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</si>
  <si>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</si>
  <si>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</si>
  <si>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</si>
  <si>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</si>
  <si>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</si>
  <si>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</si>
  <si>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</si>
  <si>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</si>
  <si>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</si>
  <si>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</si>
  <si>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</si>
  <si>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</si>
  <si>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</si>
  <si>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</si>
  <si>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</si>
  <si>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</si>
  <si>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</si>
  <si>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</si>
  <si>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</si>
  <si>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</si>
  <si>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</si>
  <si>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</si>
  <si>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</si>
  <si>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</si>
  <si>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</si>
  <si>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</si>
  <si>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</si>
  <si>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</si>
  <si>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</si>
  <si>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</si>
  <si>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</si>
  <si>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</si>
  <si>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</si>
  <si>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</si>
  <si>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</si>
  <si>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</si>
  <si>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</si>
  <si>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</si>
  <si>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</si>
  <si>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</si>
  <si>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</si>
  <si>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</si>
  <si>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</si>
  <si>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</si>
  <si>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</si>
  <si>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</si>
  <si>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</si>
  <si>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</si>
  <si>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</si>
  <si>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</si>
  <si>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</si>
  <si>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</si>
  <si>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</si>
  <si>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</si>
  <si>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</si>
  <si>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</si>
  <si>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</si>
  <si>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</si>
  <si>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</si>
  <si>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</si>
  <si>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</si>
  <si>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</si>
  <si>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</si>
  <si>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</si>
  <si>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</si>
  <si>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</si>
  <si>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</si>
  <si>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</si>
  <si>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</si>
  <si>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</si>
  <si>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</si>
  <si>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</si>
  <si>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</si>
  <si>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</si>
  <si>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</si>
  <si>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</si>
  <si>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</si>
  <si>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</si>
  <si>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</si>
  <si>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</si>
  <si>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</si>
  <si>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</si>
  <si>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</si>
  <si>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</si>
  <si>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</si>
  <si>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</si>
  <si>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</si>
  <si>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</si>
  <si>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</si>
  <si>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</si>
  <si>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</si>
  <si>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</si>
  <si>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</si>
  <si>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</si>
  <si>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</si>
  <si>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</si>
  <si>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</si>
  <si>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</si>
  <si>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</si>
  <si>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</si>
  <si>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</si>
  <si>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</si>
  <si>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</si>
  <si>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</si>
  <si>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</si>
  <si>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</si>
  <si>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</si>
  <si>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</si>
  <si>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</si>
  <si>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</si>
  <si>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</si>
  <si>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</si>
  <si>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</si>
  <si>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</si>
  <si>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</si>
  <si>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</si>
  <si>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</si>
  <si>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</si>
  <si>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</si>
  <si>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</si>
  <si>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</si>
  <si>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</si>
  <si>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</si>
  <si>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</si>
  <si>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</si>
  <si>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</si>
  <si>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</si>
  <si>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</si>
  <si>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</si>
  <si>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</si>
  <si>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</si>
  <si>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</si>
  <si>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</si>
  <si>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</si>
  <si>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</si>
  <si>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</si>
  <si>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</si>
  <si>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</si>
  <si>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</si>
  <si>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</si>
  <si>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</si>
  <si>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</si>
  <si>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</si>
  <si>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</si>
  <si>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</si>
  <si>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</si>
  <si>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</si>
  <si>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</si>
  <si>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</si>
  <si>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</si>
  <si>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</si>
  <si>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</si>
  <si>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</si>
  <si>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</si>
  <si>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</si>
  <si>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</si>
  <si>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</si>
  <si>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</si>
  <si>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</si>
  <si>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</si>
  <si>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</si>
  <si>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</si>
  <si>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</si>
  <si>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</si>
  <si>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</si>
  <si>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</si>
  <si>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</si>
  <si>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</si>
  <si>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</si>
  <si>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</si>
  <si>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</si>
  <si>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</si>
  <si>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</si>
  <si>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</si>
  <si>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</si>
  <si>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</si>
  <si>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</si>
  <si>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</si>
  <si>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</si>
  <si>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</si>
  <si>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</si>
  <si>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</si>
  <si>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</si>
  <si>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</si>
  <si>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</si>
  <si>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</si>
  <si>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</si>
  <si>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</si>
  <si>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</si>
  <si>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</si>
  <si>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</si>
  <si>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</si>
  <si>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</si>
  <si>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</si>
  <si>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</si>
  <si>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</si>
  <si>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</si>
  <si>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</si>
  <si>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</si>
  <si>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</si>
  <si>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</si>
  <si>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</si>
  <si>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</si>
  <si>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</si>
  <si>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</si>
  <si>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</si>
  <si>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</si>
  <si>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</si>
  <si>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</si>
  <si>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</si>
  <si>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</si>
  <si>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</si>
  <si>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</si>
  <si>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</si>
  <si>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</si>
  <si>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</si>
  <si>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</si>
  <si>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</si>
  <si>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</si>
  <si>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</si>
  <si>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</si>
  <si>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</si>
  <si>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</si>
  <si>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</si>
  <si>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</si>
  <si>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</si>
  <si>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</si>
  <si>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</si>
  <si>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</si>
  <si>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</si>
  <si>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</si>
  <si>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</si>
  <si>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</si>
  <si>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</si>
  <si>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</si>
  <si>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</si>
  <si>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</si>
  <si>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</si>
  <si>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</si>
  <si>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</si>
  <si>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</si>
  <si>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</si>
  <si>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</si>
  <si>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</si>
  <si>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</si>
  <si>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</si>
  <si>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</si>
  <si>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</si>
  <si>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</si>
  <si>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</si>
  <si>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</si>
  <si>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</si>
  <si>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</si>
  <si>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</si>
  <si>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</si>
  <si>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</si>
  <si>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</si>
  <si>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</si>
  <si>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</si>
  <si>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</si>
  <si>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</si>
  <si>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</si>
  <si>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</si>
  <si>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</si>
  <si>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</si>
  <si>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</si>
  <si>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</si>
  <si>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</si>
  <si>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</si>
  <si>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</si>
  <si>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</si>
  <si>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</si>
  <si>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</si>
  <si>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</si>
  <si>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</si>
  <si>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</si>
  <si>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</si>
  <si>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</si>
  <si>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</si>
  <si>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</si>
  <si>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</si>
  <si>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</si>
  <si>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</si>
  <si>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</si>
  <si>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</si>
  <si>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</si>
  <si>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</si>
  <si>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</si>
  <si>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</si>
  <si>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</si>
  <si>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</si>
  <si>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</si>
  <si>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</si>
  <si>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</si>
  <si>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</si>
  <si>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</si>
  <si>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</si>
  <si>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</si>
  <si>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</si>
  <si>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</si>
  <si>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</si>
  <si>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</si>
  <si>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</si>
  <si>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</si>
  <si>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</si>
  <si>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</si>
  <si>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</si>
  <si>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</si>
  <si>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</si>
  <si>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</si>
  <si>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</si>
  <si>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</si>
  <si>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</si>
  <si>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</si>
  <si>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</si>
  <si>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</si>
  <si>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</si>
  <si>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</si>
  <si>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</si>
  <si>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</si>
  <si>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</si>
  <si>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</si>
  <si>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</si>
  <si>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</si>
  <si>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</si>
  <si>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</si>
  <si>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</si>
  <si>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</si>
  <si>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</si>
  <si>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</si>
  <si>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</si>
  <si>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</si>
  <si>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</si>
  <si>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</si>
  <si>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</si>
  <si>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</si>
  <si>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</si>
  <si>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</si>
  <si>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</si>
  <si>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</si>
  <si>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</si>
  <si>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</si>
  <si>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</si>
  <si>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</si>
  <si>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</si>
  <si>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</si>
  <si>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</si>
  <si>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</si>
  <si>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</si>
  <si>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</si>
  <si>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</si>
  <si>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</si>
  <si>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</si>
  <si>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</si>
  <si>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</si>
  <si>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</si>
  <si>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</si>
  <si>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</si>
  <si>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</si>
  <si>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</si>
  <si>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</si>
  <si>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</si>
  <si>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</si>
  <si>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</si>
  <si>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</si>
  <si>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</si>
  <si>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</si>
  <si>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</si>
  <si>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</si>
  <si>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</si>
  <si>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</si>
  <si>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</si>
  <si>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</si>
  <si>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</si>
  <si>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</si>
  <si>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</si>
  <si>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</si>
  <si>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</si>
  <si>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</si>
  <si>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</si>
  <si>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</si>
  <si>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</si>
  <si>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</si>
  <si>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</si>
  <si>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</si>
  <si>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</si>
  <si>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</si>
  <si>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</si>
  <si>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</si>
  <si>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</si>
  <si>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</si>
  <si>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</si>
  <si>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</si>
  <si>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</si>
  <si>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</si>
  <si>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</si>
  <si>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</si>
  <si>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</si>
  <si>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</si>
  <si>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</si>
  <si>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</si>
  <si>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</si>
  <si>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</si>
  <si>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</si>
  <si>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</si>
  <si>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</si>
  <si>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</si>
  <si>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</si>
  <si>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</si>
  <si>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</si>
  <si>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</si>
  <si>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</si>
  <si>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</si>
  <si>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</si>
  <si>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</si>
  <si>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</si>
  <si>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</si>
  <si>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</si>
  <si>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</si>
  <si>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</si>
  <si>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</si>
  <si>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</si>
  <si>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</si>
  <si>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</si>
  <si>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</si>
  <si>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</si>
  <si>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</si>
  <si>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</si>
  <si>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</si>
  <si>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</si>
  <si>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</si>
  <si>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</si>
  <si>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</si>
  <si>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</si>
  <si>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</si>
  <si>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</si>
  <si>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</si>
  <si>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</si>
  <si>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</si>
  <si>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</si>
  <si>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</si>
  <si>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</si>
  <si>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</si>
  <si>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</si>
  <si>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</si>
  <si>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</si>
  <si>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</si>
  <si>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</si>
  <si>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</si>
  <si>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</si>
  <si>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</si>
  <si>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</si>
  <si>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</si>
  <si>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</si>
  <si>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</si>
  <si>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</si>
  <si>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</si>
  <si>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</si>
  <si>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</si>
  <si>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</si>
  <si>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</si>
  <si>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</si>
  <si>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</si>
  <si>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</si>
  <si>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</si>
  <si>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</si>
  <si>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</si>
  <si>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</si>
  <si>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</si>
  <si>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</si>
  <si>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</si>
  <si>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</si>
  <si>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</si>
  <si>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</si>
  <si>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</si>
  <si>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</si>
  <si>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</si>
  <si>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</si>
  <si>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</si>
  <si>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</si>
  <si>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</si>
  <si>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</si>
  <si>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</si>
  <si>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</si>
  <si>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</si>
  <si>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</si>
  <si>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</si>
  <si>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</si>
  <si>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</si>
  <si>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</si>
  <si>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</si>
  <si>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</si>
  <si>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</si>
  <si>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</si>
  <si>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</si>
  <si>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</si>
  <si>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</si>
  <si>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</si>
  <si>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</si>
  <si>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</si>
  <si>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</si>
  <si>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</si>
  <si>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</si>
  <si>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</si>
  <si>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</si>
  <si>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</si>
  <si>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</si>
  <si>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</si>
  <si>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</si>
  <si>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</si>
  <si>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</si>
  <si>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</si>
  <si>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</si>
  <si>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</si>
  <si>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</si>
  <si>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</si>
  <si>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</si>
  <si>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</si>
  <si>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</si>
  <si>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</si>
  <si>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</si>
  <si>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</si>
  <si>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</si>
  <si>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</si>
  <si>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</si>
  <si>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</si>
  <si>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</si>
  <si>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</si>
  <si>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</si>
  <si>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</si>
  <si>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</si>
  <si>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</si>
  <si>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</si>
  <si>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</si>
  <si>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</si>
  <si>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</si>
  <si>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</si>
  <si>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</si>
  <si>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</si>
  <si>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</si>
  <si>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</si>
  <si>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</si>
  <si>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</si>
  <si>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</si>
  <si>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</si>
  <si>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</si>
  <si>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</si>
  <si>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</si>
  <si>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</si>
  <si>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</si>
  <si>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</si>
  <si>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</si>
  <si>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</si>
  <si>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</si>
  <si>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</si>
  <si>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</si>
  <si>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</si>
  <si>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</si>
  <si>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</si>
  <si>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</si>
  <si>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</si>
  <si>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</si>
  <si>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</si>
  <si>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</si>
  <si>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</si>
  <si>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</si>
  <si>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</si>
  <si>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</si>
  <si>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</si>
  <si>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</si>
  <si>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</si>
  <si>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</si>
  <si>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</si>
  <si>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</si>
  <si>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</si>
  <si>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</si>
  <si>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</si>
  <si>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</si>
  <si>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</si>
  <si>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</si>
  <si>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</si>
  <si>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</si>
  <si>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</si>
  <si>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</si>
  <si>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</si>
  <si>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</si>
  <si>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</si>
  <si>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</si>
  <si>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</si>
  <si>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</si>
  <si>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</si>
  <si>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</si>
  <si>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</si>
  <si>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</si>
  <si>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</si>
  <si>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</si>
  <si>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</si>
  <si>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</si>
  <si>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</si>
  <si>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</si>
  <si>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</si>
  <si>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</si>
  <si>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</si>
  <si>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</si>
  <si>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</si>
  <si>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</si>
  <si>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</si>
  <si>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</si>
  <si>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</si>
  <si>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</si>
  <si>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</si>
  <si>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</si>
  <si>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</si>
  <si>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</si>
  <si>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</si>
  <si>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</si>
  <si>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</si>
  <si>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</si>
  <si>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</si>
  <si>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</si>
  <si>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</si>
  <si>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</si>
  <si>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</si>
  <si>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</si>
  <si>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</si>
  <si>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</si>
  <si>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</si>
  <si>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</si>
  <si>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</si>
  <si>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</si>
  <si>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</si>
  <si>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</si>
  <si>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</si>
  <si>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</si>
  <si>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</si>
  <si>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</si>
  <si>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</si>
  <si>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</si>
  <si>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</si>
  <si>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</si>
  <si>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</si>
  <si>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</si>
  <si>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</si>
  <si>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</si>
  <si>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</si>
  <si>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</si>
  <si>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</si>
  <si>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</si>
  <si>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</si>
  <si>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</si>
  <si>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</si>
  <si>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</si>
  <si>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</si>
  <si>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</si>
  <si>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</si>
  <si>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</si>
  <si>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</si>
  <si>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</si>
  <si>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</si>
  <si>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</si>
  <si>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</si>
  <si>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</si>
  <si>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</si>
  <si>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</si>
  <si>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</si>
  <si>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</si>
  <si>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</si>
  <si>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</si>
  <si>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</si>
  <si>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</si>
  <si>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</si>
  <si>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</si>
  <si>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</si>
  <si>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</si>
  <si>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</si>
  <si>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</si>
  <si>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</si>
  <si>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</si>
  <si>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</si>
  <si>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</si>
  <si>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</si>
  <si>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</si>
  <si>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</si>
  <si>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</si>
  <si>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</si>
  <si>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</si>
  <si>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</si>
  <si>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</si>
  <si>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</si>
  <si>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</si>
  <si>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</si>
  <si>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</si>
  <si>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</si>
  <si>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</si>
  <si>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</si>
  <si>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</si>
  <si>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</si>
  <si>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</si>
  <si>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</si>
  <si>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</si>
  <si>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</si>
  <si>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</si>
  <si>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</si>
  <si>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</si>
  <si>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</si>
  <si>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</si>
  <si>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</si>
  <si>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</si>
  <si>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</si>
  <si>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</si>
  <si>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</si>
  <si>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</si>
  <si>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</si>
  <si>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</si>
  <si>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</si>
  <si>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</si>
  <si>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</si>
  <si>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</si>
  <si>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</si>
  <si>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</si>
  <si>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</si>
  <si>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</si>
  <si>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</si>
  <si>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</si>
  <si>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</si>
  <si>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</si>
  <si>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</si>
  <si>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</si>
  <si>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</si>
  <si>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</si>
  <si>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</si>
  <si>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</si>
  <si>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</si>
  <si>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</si>
  <si>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</si>
  <si>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</si>
  <si>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</si>
  <si>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</si>
  <si>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</si>
  <si>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</si>
  <si>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</si>
  <si>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</si>
  <si>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</si>
  <si>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</si>
  <si>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</si>
  <si>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</si>
  <si>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</si>
  <si>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</si>
  <si>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</si>
  <si>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</si>
  <si>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</si>
  <si>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</si>
  <si>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</si>
  <si>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</si>
  <si>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</si>
  <si>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</si>
  <si>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</si>
  <si>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</si>
  <si>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</si>
  <si>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</si>
  <si>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</si>
  <si>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</si>
  <si>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</si>
  <si>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</si>
  <si>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</si>
  <si>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</si>
  <si>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</si>
  <si>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</si>
  <si>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</si>
  <si>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</si>
  <si>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</si>
  <si>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</si>
  <si>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</si>
  <si>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</si>
  <si>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</si>
  <si>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</si>
  <si>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</si>
  <si>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</si>
  <si>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</si>
  <si>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</si>
  <si>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</si>
  <si>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</si>
  <si>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</si>
  <si>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</si>
  <si>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</si>
  <si>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</si>
  <si>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</si>
  <si>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</si>
  <si>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</si>
  <si>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</si>
  <si>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</si>
  <si>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</si>
  <si>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</si>
  <si>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</si>
  <si>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</si>
  <si>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</si>
  <si>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</si>
  <si>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</si>
  <si>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</si>
  <si>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</si>
  <si>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</si>
  <si>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</si>
  <si>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</si>
  <si>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</si>
  <si>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</si>
  <si>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</si>
  <si>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</si>
  <si>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</si>
  <si>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</si>
  <si>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</si>
  <si>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</si>
  <si>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</si>
  <si>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</si>
  <si>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</si>
  <si>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</si>
  <si>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</si>
  <si>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</si>
  <si>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</si>
  <si>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</si>
  <si>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</si>
  <si>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</si>
  <si>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</si>
  <si>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</si>
  <si>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</si>
  <si>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</si>
  <si>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</si>
  <si>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</si>
  <si>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</si>
  <si>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</si>
  <si>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</si>
  <si>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</si>
  <si>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</si>
  <si>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</si>
  <si>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</si>
  <si>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</si>
  <si>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</si>
  <si>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</si>
  <si>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</si>
  <si>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</si>
  <si>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</si>
  <si>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</si>
  <si>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</si>
  <si>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</si>
  <si>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</si>
  <si>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</si>
  <si>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</si>
  <si>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</si>
  <si>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</si>
  <si>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</si>
  <si>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</si>
  <si>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</si>
  <si>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</si>
  <si>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</si>
  <si>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</si>
  <si>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</si>
  <si>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</si>
  <si>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</si>
  <si>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</si>
  <si>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</si>
  <si>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</si>
  <si>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</si>
  <si>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</si>
  <si>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</si>
  <si>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</si>
  <si>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</si>
  <si>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</si>
  <si>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</si>
  <si>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</si>
  <si>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</si>
  <si>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</si>
  <si>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</si>
  <si>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</si>
  <si>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</si>
  <si>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</si>
  <si>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</si>
  <si>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</si>
  <si>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</si>
  <si>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</si>
  <si>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</si>
  <si>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</si>
  <si>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</si>
  <si>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</si>
  <si>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</si>
  <si>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</si>
  <si>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</si>
  <si>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</si>
  <si>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</si>
  <si>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</si>
  <si>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</si>
  <si>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</si>
  <si>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</si>
  <si>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</si>
  <si>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</si>
  <si>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</si>
  <si>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</si>
  <si>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</si>
  <si>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</si>
  <si>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</si>
  <si>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</si>
  <si>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</si>
  <si>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</si>
  <si>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</si>
  <si>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</si>
  <si>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</si>
  <si>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</si>
  <si>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</si>
  <si>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</si>
  <si>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</si>
  <si>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</si>
  <si>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</si>
  <si>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</si>
  <si>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</si>
  <si>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</si>
  <si>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</si>
  <si>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</si>
  <si>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</si>
  <si>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</si>
  <si>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</si>
  <si>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</si>
  <si>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</si>
  <si>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</si>
  <si>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</si>
  <si>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</si>
  <si>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</si>
  <si>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</si>
  <si>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</si>
  <si>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</si>
  <si>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</si>
  <si>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</si>
  <si>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</si>
  <si>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</si>
  <si>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</si>
  <si>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</si>
  <si>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</si>
  <si>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</si>
  <si>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</si>
  <si>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</si>
  <si>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</si>
  <si>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</si>
  <si>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</si>
  <si>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</si>
  <si>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</si>
  <si>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</si>
  <si>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</si>
  <si>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</si>
  <si>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</si>
  <si>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</si>
  <si>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</si>
  <si>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</si>
  <si>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</si>
  <si>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</si>
  <si>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</si>
  <si>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</si>
  <si>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</si>
  <si>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</si>
  <si>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</si>
  <si>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</si>
  <si>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</si>
  <si>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</si>
  <si>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</si>
  <si>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</si>
  <si>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</si>
  <si>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</si>
  <si>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</si>
  <si>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</si>
  <si>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</si>
  <si>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</si>
  <si>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</si>
  <si>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</si>
  <si>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</si>
  <si>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</si>
  <si>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</si>
  <si>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</si>
  <si>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</si>
  <si>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</si>
  <si>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</si>
  <si>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</si>
  <si>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</si>
  <si>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</si>
  <si>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</si>
  <si>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</si>
  <si>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</si>
  <si>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</si>
  <si>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</si>
  <si>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</si>
  <si>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</si>
  <si>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</si>
  <si>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</si>
  <si>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</si>
  <si>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</si>
  <si>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</si>
  <si>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</si>
  <si>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</si>
  <si>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</si>
  <si>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</si>
  <si>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</si>
  <si>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</si>
  <si>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</si>
  <si>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</si>
  <si>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</si>
  <si>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</si>
  <si>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</si>
  <si>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</si>
  <si>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</si>
  <si>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</si>
  <si>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</si>
  <si>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</si>
  <si>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</si>
  <si>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</si>
  <si>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</si>
  <si>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</si>
  <si>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</si>
  <si>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</si>
  <si>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</si>
  <si>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</si>
  <si>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</si>
  <si>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</si>
  <si>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</si>
  <si>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</si>
  <si>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</si>
  <si>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</si>
  <si>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</si>
  <si>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</si>
  <si>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</si>
  <si>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</si>
  <si>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</si>
  <si>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</si>
  <si>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</si>
  <si>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</si>
  <si>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</si>
  <si>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</si>
  <si>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</si>
  <si>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</si>
  <si>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</si>
  <si>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</si>
  <si>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</si>
  <si>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</si>
  <si>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</si>
  <si>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</si>
  <si>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</si>
  <si>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</si>
  <si>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</si>
  <si>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</si>
  <si>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</si>
  <si>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</si>
  <si>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</si>
  <si>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</si>
  <si>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</si>
  <si>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</si>
  <si>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</si>
  <si>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</si>
  <si>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</si>
  <si>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</si>
  <si>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</si>
  <si>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</si>
  <si>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</si>
  <si>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</si>
  <si>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</si>
  <si>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</si>
  <si>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</si>
  <si>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</si>
  <si>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</si>
  <si>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</si>
  <si>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</si>
  <si>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</si>
  <si>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</si>
  <si>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</si>
  <si>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</si>
  <si>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</si>
  <si>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</si>
  <si>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</si>
  <si>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</si>
  <si>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</si>
  <si>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</si>
  <si>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</si>
  <si>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</si>
  <si>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</si>
  <si>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</si>
  <si>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</si>
  <si>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</si>
  <si>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</si>
  <si>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</si>
  <si>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</si>
  <si>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</si>
  <si>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</si>
  <si>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</si>
  <si>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</si>
  <si>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</si>
  <si>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</si>
  <si>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</si>
  <si>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</si>
  <si>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</si>
  <si>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</si>
  <si>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</si>
  <si>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</si>
  <si>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</si>
  <si>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</si>
  <si>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</si>
  <si>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</si>
  <si>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</si>
  <si>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</si>
  <si>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</si>
  <si>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</si>
  <si>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</si>
  <si>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</si>
  <si>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</si>
  <si>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</si>
  <si>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</si>
  <si>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</si>
  <si>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</si>
  <si>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</si>
  <si>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</si>
  <si>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</si>
  <si>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</si>
  <si>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</si>
  <si>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</si>
  <si>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</si>
  <si>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</si>
  <si>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</si>
  <si>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</si>
  <si>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</si>
  <si>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</si>
  <si>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</si>
  <si>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</si>
  <si>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</si>
  <si>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</si>
  <si>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</si>
  <si>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</si>
  <si>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</si>
  <si>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</si>
  <si>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</si>
  <si>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</si>
  <si>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</si>
  <si>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</si>
  <si>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</si>
  <si>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</si>
  <si>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</si>
  <si>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</si>
  <si>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</si>
  <si>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</si>
  <si>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</si>
  <si>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</si>
  <si>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</si>
  <si>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</si>
  <si>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</si>
  <si>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</si>
  <si>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</si>
  <si>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</si>
  <si>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</si>
  <si>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</si>
  <si>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</si>
  <si>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</si>
  <si>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</si>
  <si>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</si>
  <si>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</si>
  <si>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</si>
  <si>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</si>
  <si>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</si>
  <si>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</si>
  <si>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</si>
  <si>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</si>
  <si>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</si>
  <si>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</si>
  <si>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</si>
  <si>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</si>
  <si>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</si>
  <si>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</si>
  <si>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</si>
  <si>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</si>
  <si>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</si>
  <si>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</si>
  <si>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</si>
  <si>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</si>
  <si>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</si>
  <si>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</si>
  <si>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</si>
  <si>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</si>
  <si>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</si>
  <si>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</si>
  <si>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</si>
  <si>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</si>
  <si>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</si>
  <si>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</si>
  <si>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</si>
  <si>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</si>
  <si>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</si>
  <si>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</si>
  <si>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</si>
  <si>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</si>
  <si>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</si>
  <si>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</si>
  <si>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</si>
  <si>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</si>
  <si>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</si>
  <si>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</si>
  <si>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</si>
  <si>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</si>
  <si>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</si>
  <si>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</si>
  <si>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</si>
  <si>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</si>
  <si>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</si>
  <si>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</si>
  <si>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</si>
  <si>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</si>
  <si>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</si>
  <si>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</si>
  <si>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</si>
  <si>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</si>
  <si>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</si>
  <si>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</si>
  <si>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</si>
  <si>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</si>
  <si>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</si>
  <si>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</si>
  <si>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</si>
  <si>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</si>
  <si>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</si>
  <si>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</si>
  <si>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</si>
  <si>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</si>
  <si>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</si>
  <si>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</si>
  <si>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</si>
  <si>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</si>
  <si>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</si>
  <si>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</si>
  <si>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</si>
  <si>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</si>
  <si>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</si>
  <si>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</si>
  <si>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</si>
  <si>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</si>
  <si>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</si>
  <si>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</si>
  <si>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</si>
  <si>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</si>
  <si>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</si>
  <si>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</si>
  <si>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</si>
  <si>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</si>
  <si>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</si>
  <si>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</si>
  <si>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</si>
  <si>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</si>
  <si>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</si>
  <si>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</si>
  <si>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</si>
  <si>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</si>
  <si>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</si>
  <si>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</si>
  <si>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</si>
  <si>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</si>
  <si>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</si>
  <si>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</si>
  <si>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</si>
  <si>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</si>
  <si>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</si>
  <si>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</si>
  <si>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</si>
  <si>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</si>
  <si>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</si>
  <si>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</si>
  <si>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</si>
  <si>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</si>
  <si>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</si>
  <si>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</si>
  <si>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</si>
  <si>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</si>
  <si>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</si>
  <si>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</si>
  <si>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</si>
  <si>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</si>
  <si>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</si>
  <si>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</si>
  <si>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</si>
  <si>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</si>
  <si>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</si>
  <si>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</si>
  <si>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</si>
  <si>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</si>
  <si>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</si>
  <si>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</si>
  <si>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</si>
  <si>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</si>
  <si>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</si>
  <si>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</si>
  <si>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</si>
  <si>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</si>
  <si>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</si>
  <si>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</si>
  <si>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</si>
  <si>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</si>
  <si>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</si>
  <si>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</si>
  <si>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</si>
  <si>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</si>
  <si>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</si>
  <si>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</si>
  <si>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</si>
  <si>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</si>
  <si>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</si>
  <si>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</si>
  <si>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</si>
  <si>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</si>
  <si>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</si>
  <si>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</si>
  <si>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</si>
  <si>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</si>
  <si>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</si>
  <si>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</si>
  <si>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</si>
  <si>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</si>
  <si>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</si>
  <si>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</si>
  <si>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</si>
  <si>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</si>
  <si>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</si>
  <si>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</si>
  <si>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</si>
  <si>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</si>
  <si>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</si>
  <si>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</si>
  <si>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</si>
  <si>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</si>
  <si>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</si>
  <si>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</si>
  <si>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</si>
  <si>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</si>
  <si>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</si>
  <si>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</si>
  <si>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</si>
  <si>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</si>
  <si>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</si>
  <si>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</si>
  <si>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</si>
  <si>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</si>
  <si>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</si>
  <si>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</si>
  <si>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</si>
  <si>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</si>
  <si>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</si>
  <si>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</si>
  <si>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</si>
  <si>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</si>
  <si>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</si>
  <si>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</si>
  <si>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</si>
  <si>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</si>
  <si>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</si>
  <si>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</si>
  <si>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</si>
  <si>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</si>
  <si>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</si>
  <si>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</si>
  <si>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</si>
  <si>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</si>
  <si>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</si>
  <si>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</si>
  <si>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</si>
  <si>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</si>
  <si>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</si>
  <si>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</si>
  <si>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</si>
  <si>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</si>
  <si>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</si>
  <si>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</si>
  <si>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</si>
  <si>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</si>
  <si>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</si>
  <si>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</si>
  <si>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</si>
  <si>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</si>
  <si>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</si>
  <si>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</si>
  <si>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</si>
  <si>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</si>
  <si>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</si>
  <si>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</si>
  <si>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</si>
  <si>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</si>
  <si>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</si>
  <si>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</si>
  <si>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</si>
  <si>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</si>
  <si>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</si>
  <si>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</si>
  <si>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</si>
  <si>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</si>
  <si>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</si>
  <si>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</si>
  <si>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</si>
  <si>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</si>
  <si>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</si>
  <si>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</si>
  <si>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</si>
  <si>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</si>
  <si>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</si>
  <si>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</si>
  <si>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</si>
  <si>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</si>
  <si>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</si>
  <si>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</si>
  <si>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</si>
  <si>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</si>
  <si>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</si>
  <si>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</si>
  <si>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</si>
  <si>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</si>
  <si>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</si>
  <si>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</si>
  <si>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</si>
  <si>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</si>
  <si>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</si>
  <si>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</si>
  <si>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</si>
  <si>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</si>
  <si>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</si>
  <si>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</si>
  <si>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</si>
  <si>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</si>
  <si>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</si>
  <si>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</si>
  <si>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</si>
  <si>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</si>
  <si>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</si>
  <si>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</si>
  <si>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</si>
  <si>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</si>
  <si>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</si>
  <si>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</si>
  <si>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</si>
  <si>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</si>
  <si>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</si>
  <si>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</si>
  <si>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</si>
  <si>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</si>
  <si>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</si>
  <si>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</si>
  <si>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</si>
  <si>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</si>
  <si>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</si>
  <si>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</si>
  <si>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</si>
  <si>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</si>
  <si>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</si>
  <si>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</si>
  <si>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</si>
  <si>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</si>
  <si>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</si>
  <si>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</si>
  <si>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</si>
  <si>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</si>
  <si>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</si>
  <si>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</si>
  <si>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</si>
  <si>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</si>
  <si>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</si>
  <si>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</si>
  <si>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</si>
  <si>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</si>
  <si>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</si>
  <si>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</si>
  <si>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</si>
  <si>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</si>
  <si>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</si>
  <si>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</si>
  <si>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</si>
  <si>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</si>
  <si>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</si>
  <si>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</si>
  <si>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</si>
  <si>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</si>
  <si>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</si>
  <si>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</si>
  <si>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</si>
  <si>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</si>
  <si>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</si>
  <si>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</si>
  <si>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</si>
  <si>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</si>
  <si>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</si>
  <si>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</si>
  <si>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</si>
  <si>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</si>
  <si>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</si>
  <si>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</si>
  <si>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</si>
  <si>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</si>
  <si>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</si>
  <si>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</si>
  <si>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</si>
  <si>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</si>
  <si>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</si>
  <si>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</si>
  <si>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</si>
  <si>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</si>
  <si>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</si>
  <si>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</si>
  <si>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</si>
  <si>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</si>
  <si>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</si>
  <si>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</si>
  <si>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</si>
  <si>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</si>
  <si>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</si>
  <si>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</si>
  <si>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</si>
  <si>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</si>
  <si>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</si>
  <si>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</si>
  <si>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</si>
  <si>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</si>
  <si>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</si>
  <si>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</si>
  <si>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</si>
  <si>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</si>
  <si>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</si>
  <si>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</si>
  <si>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</si>
  <si>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</si>
  <si>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</si>
  <si>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</si>
  <si>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</si>
  <si>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</si>
  <si>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</si>
  <si>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</si>
  <si>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</si>
  <si>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</si>
  <si>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</si>
  <si>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</si>
  <si>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</si>
  <si>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</si>
  <si>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</si>
  <si>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</si>
  <si>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</si>
  <si>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</si>
  <si>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</si>
  <si>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</si>
  <si>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</si>
  <si>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</si>
  <si>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</si>
  <si>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</si>
  <si>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</si>
  <si>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</si>
  <si>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</si>
  <si>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</si>
  <si>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</si>
  <si>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</si>
  <si>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</si>
  <si>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</si>
  <si>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</si>
  <si>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</si>
  <si>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</si>
  <si>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</si>
  <si>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</si>
  <si>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</si>
  <si>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</si>
  <si>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</si>
  <si>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</si>
  <si>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</si>
  <si>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</si>
  <si>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</si>
  <si>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</si>
  <si>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</si>
  <si>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</si>
  <si>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</si>
  <si>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</si>
  <si>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</si>
  <si>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</si>
  <si>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</si>
  <si>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</si>
  <si>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</si>
  <si>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</si>
  <si>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</si>
  <si>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</si>
  <si>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</si>
  <si>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</si>
  <si>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</si>
  <si>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</si>
  <si>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</si>
  <si>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</si>
  <si>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</si>
  <si>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</si>
  <si>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</si>
  <si>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</si>
  <si>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</si>
  <si>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</si>
  <si>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</si>
  <si>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</si>
  <si>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</si>
  <si>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</si>
  <si>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</si>
  <si>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</si>
  <si>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</si>
  <si>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</si>
  <si>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</si>
  <si>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</si>
  <si>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</si>
  <si>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</si>
  <si>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</si>
  <si>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</si>
  <si>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</si>
  <si>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</si>
  <si>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</si>
  <si>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</si>
  <si>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</si>
  <si>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</si>
  <si>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</si>
  <si>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</si>
  <si>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</si>
  <si>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</si>
  <si>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</si>
  <si>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</si>
  <si>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</si>
  <si>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</si>
  <si>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</si>
  <si>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</si>
  <si>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</si>
  <si>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</si>
  <si>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</si>
  <si>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</si>
  <si>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</si>
  <si>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</si>
  <si>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</si>
  <si>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</si>
  <si>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</si>
  <si>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</si>
  <si>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</si>
  <si>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</si>
  <si>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</si>
  <si>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</si>
  <si>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</si>
  <si>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</si>
  <si>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</si>
  <si>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</si>
  <si>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</si>
  <si>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</si>
  <si>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</si>
  <si>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</si>
  <si>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</si>
  <si>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</si>
  <si>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</si>
  <si>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</si>
  <si>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</si>
  <si>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</si>
  <si>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</si>
  <si>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</si>
  <si>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</si>
  <si>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</si>
  <si>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</si>
  <si>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</si>
  <si>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</si>
  <si>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</si>
  <si>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</si>
  <si>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</si>
  <si>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</si>
  <si>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</si>
  <si>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</si>
  <si>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</si>
  <si>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</si>
  <si>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</si>
  <si>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</si>
  <si>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</si>
  <si>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</si>
  <si>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</si>
  <si>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</si>
  <si>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</si>
  <si>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</si>
  <si>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</si>
  <si>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</si>
  <si>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</si>
  <si>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</si>
  <si>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</si>
  <si>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</si>
  <si>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</si>
  <si>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</si>
  <si>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</si>
  <si>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</si>
  <si>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</si>
  <si>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</si>
  <si>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</si>
  <si>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</si>
  <si>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</si>
  <si>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</si>
  <si>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</si>
  <si>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</si>
  <si>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</si>
  <si>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</si>
  <si>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</si>
  <si>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</si>
  <si>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</si>
  <si>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</si>
  <si>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</si>
  <si>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</si>
  <si>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</si>
  <si>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</si>
  <si>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</si>
  <si>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</si>
  <si>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</si>
  <si>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</si>
  <si>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</si>
  <si>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</si>
  <si>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</si>
  <si>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</si>
  <si>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</si>
  <si>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</si>
  <si>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</si>
  <si>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</si>
  <si>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</si>
  <si>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</si>
  <si>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</si>
  <si>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</si>
  <si>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</si>
  <si>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</si>
  <si>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</si>
  <si>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</si>
  <si>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</si>
  <si>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</si>
  <si>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</si>
  <si>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</si>
  <si>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</si>
  <si>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</si>
  <si>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</si>
  <si>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</si>
  <si>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</si>
  <si>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</si>
  <si>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</si>
  <si>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</si>
  <si>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</si>
  <si>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</si>
  <si>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</si>
  <si>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</si>
  <si>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</si>
  <si>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</si>
  <si>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</si>
  <si>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</si>
  <si>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</si>
  <si>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</si>
  <si>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</si>
  <si>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</si>
  <si>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</si>
  <si>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</si>
  <si>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</si>
  <si>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</si>
  <si>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</si>
  <si>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</si>
  <si>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</si>
  <si>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</si>
  <si>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</si>
  <si>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</si>
  <si>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</si>
  <si>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</si>
  <si>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</si>
  <si>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</si>
  <si>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</si>
  <si>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</si>
  <si>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</si>
  <si>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</si>
  <si>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</si>
  <si>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</si>
  <si>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</si>
  <si>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</si>
  <si>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</si>
  <si>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</si>
  <si>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</si>
  <si>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</si>
  <si>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</si>
  <si>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</si>
  <si>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</si>
  <si>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</si>
  <si>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</si>
  <si>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</si>
  <si>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</si>
  <si>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</si>
  <si>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</si>
  <si>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</si>
  <si>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</si>
  <si>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</si>
  <si>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</si>
  <si>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</si>
  <si>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</si>
  <si>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</si>
  <si>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</si>
  <si>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</si>
  <si>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</si>
  <si>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</si>
  <si>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</si>
  <si>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</si>
  <si>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</si>
  <si>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</si>
  <si>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</si>
  <si>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</si>
  <si>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</si>
  <si>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</si>
  <si>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</si>
  <si>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</si>
  <si>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</si>
  <si>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</si>
  <si>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</si>
  <si>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</si>
  <si>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</si>
  <si>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</si>
  <si>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</si>
  <si>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</si>
  <si>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</si>
  <si>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</si>
  <si>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</si>
  <si>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</si>
  <si>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</si>
  <si>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</si>
  <si>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</si>
  <si>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</si>
  <si>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</si>
  <si>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</si>
  <si>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</si>
  <si>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</si>
  <si>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</si>
  <si>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</si>
  <si>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</si>
  <si>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</si>
  <si>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</si>
  <si>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</si>
  <si>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</si>
  <si>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</si>
  <si>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</si>
  <si>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</si>
  <si>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</si>
  <si>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</si>
  <si>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</si>
  <si>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</si>
  <si>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</si>
  <si>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</si>
  <si>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</si>
  <si>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</si>
  <si>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</si>
  <si>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</si>
  <si>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</si>
  <si>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</si>
  <si>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</si>
  <si>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</si>
  <si>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</si>
  <si>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</si>
  <si>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</si>
  <si>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</si>
  <si>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</si>
  <si>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</si>
  <si>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</si>
  <si>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</si>
  <si>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</si>
  <si>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</si>
  <si>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</si>
  <si>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</si>
  <si>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</si>
  <si>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</si>
  <si>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</si>
  <si>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</si>
  <si>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</si>
  <si>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</si>
  <si>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</si>
  <si>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</si>
  <si>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</si>
  <si>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</si>
  <si>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</si>
  <si>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</si>
  <si>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</si>
  <si>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</si>
  <si>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</si>
  <si>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</si>
  <si>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</si>
  <si>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</si>
  <si>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</si>
  <si>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</si>
  <si>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</si>
  <si>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</si>
  <si>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</si>
  <si>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</si>
  <si>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</si>
  <si>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</si>
  <si>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</si>
  <si>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</si>
  <si>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</si>
  <si>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</si>
  <si>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</si>
  <si>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</si>
  <si>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</si>
  <si>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</si>
  <si>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</si>
  <si>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</si>
  <si>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</si>
  <si>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</si>
  <si>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</si>
  <si>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</si>
  <si>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</si>
  <si>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</si>
  <si>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</si>
  <si>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</si>
  <si>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</si>
  <si>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</si>
  <si>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</si>
  <si>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</si>
  <si>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</si>
  <si>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</si>
  <si>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</si>
  <si>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</si>
  <si>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</si>
  <si>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</si>
  <si>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</si>
  <si>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</si>
  <si>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</si>
  <si>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</si>
  <si>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</si>
  <si>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</si>
  <si>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</si>
  <si>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</si>
  <si>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</si>
  <si>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</si>
  <si>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</si>
  <si>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</si>
  <si>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</si>
  <si>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</si>
  <si>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</si>
  <si>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</si>
  <si>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</si>
  <si>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</si>
  <si>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</si>
  <si>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</si>
  <si>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</si>
  <si>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</si>
  <si>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</si>
  <si>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</si>
  <si>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</si>
  <si>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</si>
  <si>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</si>
  <si>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</si>
  <si>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</si>
  <si>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</si>
  <si>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</si>
  <si>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</si>
  <si>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</si>
  <si>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</si>
  <si>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</si>
  <si>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</si>
  <si>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</si>
  <si>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</si>
  <si>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</si>
  <si>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</si>
  <si>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</si>
  <si>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</si>
  <si>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</si>
  <si>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</si>
  <si>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</si>
  <si>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</si>
  <si>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</si>
  <si>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</si>
  <si>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</si>
  <si>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</si>
  <si>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</si>
  <si>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</si>
  <si>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</si>
  <si>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</si>
  <si>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</si>
  <si>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</si>
  <si>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</si>
  <si>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</si>
  <si>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</si>
  <si>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</si>
  <si>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</si>
  <si>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</si>
  <si>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</si>
  <si>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</si>
  <si>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</si>
  <si>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</si>
  <si>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</si>
  <si>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</si>
  <si>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</si>
  <si>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</si>
  <si>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</si>
  <si>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</si>
  <si>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</si>
  <si>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</si>
  <si>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</si>
  <si>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</si>
  <si>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</si>
  <si>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</si>
  <si>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</si>
  <si>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</si>
  <si>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</si>
  <si>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</si>
  <si>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</si>
  <si>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</si>
  <si>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</si>
  <si>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</si>
  <si>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</si>
  <si>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</si>
  <si>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</si>
  <si>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</si>
  <si>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</si>
  <si>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</si>
  <si>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</si>
  <si>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</si>
  <si>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</si>
  <si>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</si>
  <si>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</si>
  <si>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</si>
  <si>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</si>
  <si>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</si>
  <si>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</si>
  <si>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</si>
  <si>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</si>
  <si>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</si>
  <si>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</si>
  <si>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</si>
  <si>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</si>
  <si>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</si>
  <si>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</si>
  <si>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</si>
  <si>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</si>
  <si>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</si>
  <si>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</si>
  <si>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</si>
  <si>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</si>
  <si>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</si>
  <si>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</si>
  <si>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</si>
  <si>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</si>
  <si>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</si>
  <si>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</si>
  <si>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</si>
  <si>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</si>
  <si>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</si>
  <si>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</si>
  <si>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</si>
  <si>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</si>
  <si>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</si>
  <si>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</si>
  <si>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</si>
  <si>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</si>
  <si>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</si>
  <si>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</si>
  <si>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</si>
  <si>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</si>
  <si>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</si>
  <si>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</si>
  <si>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</si>
  <si>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</si>
  <si>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</si>
  <si>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</si>
  <si>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</si>
  <si>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</si>
  <si>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</si>
  <si>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</si>
  <si>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</si>
  <si>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</si>
  <si>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</si>
  <si>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</si>
  <si>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</si>
  <si>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</si>
  <si>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</si>
  <si>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</si>
  <si>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</si>
  <si>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</si>
  <si>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</si>
  <si>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</si>
  <si>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</si>
  <si>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</si>
  <si>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</si>
  <si>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</si>
  <si>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</si>
  <si>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</si>
  <si>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</si>
  <si>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</si>
  <si>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</si>
  <si>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</si>
  <si>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</si>
  <si>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</si>
  <si>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</si>
  <si>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</si>
  <si>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</si>
  <si>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</si>
  <si>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</si>
  <si>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</si>
  <si>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</si>
  <si>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</si>
  <si>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</si>
  <si>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</si>
  <si>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</si>
  <si>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</si>
  <si>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</si>
  <si>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</si>
  <si>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</si>
  <si>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</si>
  <si>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</si>
  <si>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</si>
  <si>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</si>
  <si>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</si>
  <si>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</si>
  <si>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</si>
  <si>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</si>
  <si>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</si>
  <si>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</si>
  <si>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</si>
  <si>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</si>
  <si>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</si>
  <si>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</si>
  <si>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</si>
  <si>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</si>
  <si>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</si>
  <si>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</si>
  <si>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</si>
  <si>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</si>
  <si>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</si>
  <si>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</si>
  <si>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</si>
  <si>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</si>
  <si>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</si>
  <si>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</si>
  <si>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</si>
  <si>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</si>
  <si>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</si>
  <si>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</si>
  <si>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</si>
  <si>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</si>
  <si>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</si>
  <si>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</si>
  <si>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</si>
  <si>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</si>
  <si>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</si>
  <si>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</si>
  <si>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</si>
  <si>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</si>
  <si>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</si>
  <si>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</si>
  <si>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</si>
  <si>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</si>
  <si>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</si>
  <si>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</si>
  <si>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</si>
  <si>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</si>
  <si>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</si>
  <si>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</si>
  <si>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</si>
  <si>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</si>
  <si>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</si>
  <si>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</si>
  <si>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</si>
  <si>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</si>
  <si>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</si>
  <si>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</si>
  <si>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</si>
  <si>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</si>
  <si>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</si>
  <si>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</si>
  <si>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</si>
  <si>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</si>
  <si>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</si>
  <si>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</si>
  <si>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</si>
  <si>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</si>
  <si>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</si>
  <si>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</si>
  <si>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</si>
  <si>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</si>
  <si>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</si>
  <si>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</si>
  <si>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</si>
  <si>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</si>
  <si>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</si>
  <si>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</si>
  <si>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</si>
  <si>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</si>
  <si>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</si>
  <si>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</si>
  <si>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</si>
  <si>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</si>
  <si>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</si>
  <si>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</si>
  <si>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</si>
  <si>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</si>
  <si>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</si>
  <si>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</si>
  <si>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</si>
  <si>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</si>
  <si>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</si>
  <si>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</si>
  <si>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</si>
  <si>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</si>
  <si>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</si>
  <si>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</si>
  <si>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</si>
  <si>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</si>
  <si>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</si>
  <si>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</si>
  <si>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</si>
  <si>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</si>
  <si>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</si>
  <si>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</si>
  <si>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</si>
  <si>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</si>
  <si>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</si>
  <si>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</si>
  <si>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</si>
  <si>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</si>
  <si>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</si>
  <si>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</si>
  <si>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</si>
  <si>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</si>
  <si>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</si>
  <si>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</si>
  <si>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</si>
  <si>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</si>
  <si>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</si>
  <si>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</si>
  <si>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</si>
  <si>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</si>
  <si>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</si>
  <si>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</si>
  <si>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</si>
  <si>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</si>
  <si>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</si>
  <si>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</si>
  <si>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</si>
  <si>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</si>
  <si>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</si>
  <si>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</si>
  <si>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</si>
  <si>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</si>
  <si>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</si>
  <si>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</si>
  <si>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</si>
  <si>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</si>
  <si>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</si>
  <si>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</si>
  <si>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</si>
  <si>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</si>
  <si>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</si>
  <si>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</si>
  <si>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</si>
  <si>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</si>
  <si>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</si>
  <si>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</si>
  <si>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</si>
  <si>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</si>
  <si>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</si>
  <si>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</si>
  <si>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</si>
  <si>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</si>
  <si>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</si>
  <si>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</si>
  <si>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</si>
  <si>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</si>
  <si>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</si>
  <si>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</si>
  <si>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</si>
  <si>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</si>
  <si>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</si>
  <si>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</si>
  <si>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</si>
  <si>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</si>
  <si>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</si>
  <si>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</si>
  <si>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</si>
  <si>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</si>
  <si>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</si>
  <si>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</si>
  <si>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</si>
  <si>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</si>
  <si>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</si>
  <si>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</si>
  <si>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</si>
  <si>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</si>
  <si>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</si>
  <si>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</si>
  <si>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</si>
  <si>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</si>
  <si>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</si>
  <si>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</si>
  <si>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</si>
  <si>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</si>
  <si>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</si>
  <si>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</si>
  <si>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</si>
  <si>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</si>
  <si>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</si>
  <si>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</si>
  <si>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</si>
  <si>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</si>
  <si>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</si>
  <si>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</si>
  <si>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</si>
  <si>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</si>
  <si>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</si>
  <si>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</si>
  <si>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</si>
  <si>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</si>
  <si>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</si>
  <si>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</si>
  <si>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</si>
  <si>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</si>
  <si>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</si>
  <si>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</si>
  <si>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</si>
  <si>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</si>
  <si>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</si>
  <si>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</si>
  <si>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</si>
  <si>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</si>
  <si>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</si>
  <si>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</si>
  <si>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</si>
  <si>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</si>
  <si>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</si>
  <si>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</si>
  <si>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</si>
  <si>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</si>
  <si>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</si>
  <si>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</si>
  <si>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</si>
  <si>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</si>
  <si>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</si>
  <si>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</si>
  <si>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</si>
  <si>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</si>
  <si>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</si>
  <si>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</si>
  <si>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</si>
  <si>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</si>
  <si>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</si>
  <si>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</si>
  <si>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</si>
  <si>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</si>
  <si>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</si>
  <si>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</si>
  <si>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</si>
  <si>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</si>
  <si>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</si>
  <si>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</si>
  <si>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</si>
  <si>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</si>
  <si>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</si>
  <si>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</si>
  <si>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</si>
  <si>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</si>
  <si>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</si>
  <si>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</si>
  <si>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</si>
  <si>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</si>
  <si>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</si>
  <si>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</si>
  <si>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</si>
  <si>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</si>
  <si>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</si>
  <si>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</si>
  <si>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</si>
  <si>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</si>
  <si>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</si>
  <si>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</si>
  <si>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</si>
  <si>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</si>
  <si>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</si>
  <si>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</si>
  <si>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</si>
  <si>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</si>
  <si>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</si>
  <si>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</si>
  <si>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</si>
  <si>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</si>
  <si>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</si>
  <si>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</si>
  <si>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</si>
  <si>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</si>
  <si>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</si>
  <si>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</si>
  <si>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</si>
  <si>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</si>
  <si>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</si>
  <si>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</si>
  <si>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</si>
  <si>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</si>
  <si>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</si>
  <si>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</si>
  <si>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</si>
  <si>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</si>
  <si>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</si>
  <si>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</si>
  <si>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</si>
  <si>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</si>
  <si>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</si>
  <si>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</si>
  <si>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</si>
  <si>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</si>
  <si>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</si>
  <si>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</si>
  <si>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</si>
  <si>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</si>
  <si>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</si>
  <si>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</si>
  <si>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</si>
  <si>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</si>
  <si>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</si>
  <si>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</si>
  <si>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</si>
  <si>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</si>
  <si>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</si>
  <si>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</si>
  <si>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</si>
  <si>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</si>
  <si>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</si>
  <si>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</si>
  <si>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</si>
  <si>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</si>
  <si>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</si>
  <si>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</si>
  <si>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</si>
  <si>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</si>
  <si>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</si>
  <si>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</si>
  <si>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</si>
  <si>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</si>
  <si>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</si>
  <si>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</si>
  <si>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</si>
  <si>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</si>
  <si>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</si>
  <si>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</si>
  <si>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</si>
  <si>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</si>
  <si>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</si>
  <si>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</si>
  <si>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</si>
  <si>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</si>
  <si>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</si>
  <si>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</si>
  <si>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</si>
  <si>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</si>
  <si>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</si>
  <si>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</si>
  <si>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</si>
  <si>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</si>
  <si>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</si>
  <si>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</si>
  <si>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</si>
  <si>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</si>
  <si>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</si>
  <si>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</si>
  <si>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</si>
  <si>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</si>
  <si>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</si>
  <si>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</si>
  <si>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</si>
  <si>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</si>
  <si>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</si>
  <si>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</si>
  <si>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</si>
  <si>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</si>
  <si>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</si>
  <si>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</si>
  <si>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</si>
  <si>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</si>
  <si>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</si>
  <si>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</si>
  <si>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</si>
  <si>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</si>
  <si>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</si>
  <si>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</si>
  <si>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</si>
  <si>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</si>
  <si>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</si>
  <si>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</si>
  <si>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</si>
  <si>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</si>
  <si>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</si>
  <si>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</si>
  <si>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</si>
  <si>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</si>
  <si>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</si>
  <si>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</si>
  <si>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</si>
  <si>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</si>
  <si>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</si>
  <si>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</si>
  <si>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</si>
  <si>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</si>
  <si>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</si>
  <si>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</si>
  <si>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</si>
  <si>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</si>
  <si>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</si>
  <si>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</si>
  <si>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</si>
  <si>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</si>
  <si>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</si>
  <si>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</si>
  <si>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</si>
  <si>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</si>
  <si>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</si>
  <si>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</si>
  <si>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</si>
  <si>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</si>
  <si>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</si>
  <si>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</si>
  <si>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</si>
  <si>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</si>
  <si>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</si>
  <si>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</si>
  <si>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</si>
  <si>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</si>
  <si>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</si>
  <si>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</si>
  <si>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</si>
  <si>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</si>
  <si>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</si>
  <si>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</si>
  <si>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</si>
  <si>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</si>
  <si>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</si>
  <si>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</si>
  <si>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</si>
  <si>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</si>
  <si>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</si>
  <si>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</si>
  <si>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</si>
  <si>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</si>
  <si>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</si>
  <si>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ETA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</si>
  <si>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</si>
  <si>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</si>
  <si>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</si>
  <si>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</si>
  <si>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</si>
  <si>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</si>
  <si>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</si>
  <si>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</si>
  <si>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</si>
  <si>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</si>
  <si>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</si>
  <si>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</si>
  <si>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</si>
  <si>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</si>
  <si>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</si>
  <si>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</si>
  <si>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</si>
  <si>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</si>
  <si>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</si>
  <si>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</si>
  <si>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</si>
  <si>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</si>
  <si>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</si>
  <si>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</si>
  <si>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</si>
  <si>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</si>
  <si>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</si>
  <si>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</si>
  <si>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</si>
  <si>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</si>
  <si>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</si>
  <si>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</si>
  <si>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</si>
  <si>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</si>
  <si>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</si>
  <si>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</si>
  <si>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</si>
  <si>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</si>
  <si>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</si>
  <si>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</si>
  <si>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</si>
  <si>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</si>
  <si>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</si>
  <si>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</si>
  <si>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</si>
  <si>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</si>
  <si>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</si>
  <si>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</si>
  <si>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</si>
  <si>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</si>
  <si>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</si>
  <si>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</si>
  <si>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</si>
  <si>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</si>
  <si>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</si>
  <si>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</si>
  <si>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</si>
  <si>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</si>
  <si>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</si>
  <si>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</si>
  <si>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</si>
  <si>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</si>
  <si>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</si>
  <si>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</si>
  <si>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</si>
  <si>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</si>
  <si>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</si>
  <si>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</si>
  <si>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</si>
  <si>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</si>
  <si>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</si>
  <si>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</si>
  <si>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</si>
  <si>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</si>
  <si>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</si>
  <si>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</si>
  <si>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</si>
  <si>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</si>
  <si>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</si>
  <si>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</si>
  <si>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</si>
  <si>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</si>
  <si>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</si>
  <si>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</si>
  <si>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</si>
  <si>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</si>
  <si>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</si>
  <si>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</si>
  <si>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</si>
  <si>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</si>
  <si>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</si>
  <si>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</si>
  <si>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</si>
  <si>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</si>
  <si>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</si>
  <si>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</si>
  <si>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</si>
  <si>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</si>
  <si>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</si>
  <si>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</si>
  <si>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PCM-20251008-00001466</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</si>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</sst>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xf numFmtId="165" fontId="26" fillId="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7" totalsRowShown="0" headerRowDxfId="157" dataDxfId="156" headerRowBorderDxfId="154" tableBorderDxfId="155" totalsRowBorderDxfId="153">
  <autoFilter ref="A1:CJ2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2" totalsRowShown="0" headerRowDxfId="15" dataDxfId="14" headerRowBorderDxfId="12" tableBorderDxfId="13">
  <autoFilter ref="A1:L2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275.7779189814828</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2.5557870372722391E-2</v>
      </c>
      <c r="H3" s="145">
        <v>45938.693842592591</v>
      </c>
      <c r="I3" s="143" t="str">
        <f>IFERROR(VLOOKUP(D3,DB!A:F,6,0),"")</f>
        <v>SCECO</v>
      </c>
      <c r="J3" s="65" t="str">
        <f>IFERROR(VLOOKUP(D3,DB!A:G,7,0),"")</f>
        <v>Vandalized+No BB Design</v>
      </c>
      <c r="K3" s="147" t="s">
        <v>38968</v>
      </c>
      <c r="L3" s="148" t="str">
        <f>IFERROR(VLOOKUP(D3,DB!A:I,9,0),"")</f>
        <v>Latis</v>
      </c>
    </row>
    <row r="4" spans="1:12" ht="15" customHeight="1">
      <c r="A4" s="142"/>
      <c r="B4" s="143" t="str">
        <f>IFERROR(VLOOKUP(D4,DB!A:K,11,0),"")</f>
        <v/>
      </c>
      <c r="C4" s="143"/>
      <c r="D4" s="143"/>
      <c r="E4" s="144"/>
      <c r="F4" s="145"/>
      <c r="G4" s="146">
        <f ca="1">IFERROR(NOW()-F4,"")</f>
        <v>45938.726344907409</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45938.726344907409</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45938.726344907409</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45938.726344907409</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45938.726344907409</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45938.726344907409</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45938.726344907409</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45938.726344907409</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45938.726344907409</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45938.726344907409</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45938.726344907409</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45938.726344907409</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45938.726344907409</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45938.726344907409</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45938.726344907409</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45938.726344907409</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45938.726344907409</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45938.726344907409</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45938.726344907409</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45938.726344907409</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45938.726344907409</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45938.726344907409</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45938.726344907409</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45938.726344907409</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45938.726344907409</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45938.726344907409</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45938.726344907409</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45938.726344907409</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45938.726344907409</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45938.726344907409</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45938.726344907409</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45938.726344907409</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45938.726344907409</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45938.726344907409</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45938.726344907409</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45938.726344907409</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45938.726344907409</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45938.726344907409</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45938.726344907409</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45938.726344907409</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45938.726344907409</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45938.726344907409</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45938.726344907409</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45938.726344907409</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45938.726344907409</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45938.726344907409</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45938.726344907409</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45938.726344907409</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45938.726344907409</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45938.726344907409</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45938.726344907409</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45938.726344907409</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45938.726344907409</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45938.726344907409</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45938.726344907409</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45938.726344907409</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45938.726344907409</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45938.726344907409</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45938.726344907409</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45938.726344907409</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45938.726344907409</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45938.726344907409</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45938.726344907409</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45938.726344907409</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45938.726344907409</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45938.726344907409</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45938.726344907409</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45938.726344907409</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45938.726344907409</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45938.726344907409</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45938.726344907409</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45938.726344907409</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45938.726344907409</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45938.726344907409</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45938.726344907409</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45938.726344907409</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3889FDAA-E1F5-42DE-802E-B388BE13C52B}"/>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7"/>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38967</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131.99926157407754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113.72650694444746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29202</v>
      </c>
      <c r="E6" s="120" t="s">
        <v>38964</v>
      </c>
      <c r="F6" s="121">
        <v>45938.586030092592</v>
      </c>
      <c r="G6" s="122">
        <f ca="1">IFERROR(NOW()-F6,"-")</f>
        <v>0.14031481481652008</v>
      </c>
      <c r="H6" s="121">
        <v>45938.580474537041</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45938.726344907409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45938.726344907409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45938.726344907409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45938.726344907409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45938.726344907409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45938.726344907409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45938.726344907409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45938.726344907409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45938.726344907409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45938.726344907409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45938.726344907409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45938.726344907409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45938.726344907409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45938.726344907409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45938.726344907409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45938.726344907409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45938.726344907409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45938.726344907409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45938.726344907409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45938.726344907409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45938.726344907409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45938.726344907409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45938.726344907409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45938.726344907409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45938.726344907409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45938.726344907409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45938.726344907409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45938.726344907409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45938.726344907409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45938.726344907409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45938.726344907409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45938.726344907409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45938.726344907409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45938.726344907409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45938.726344907409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45938.726344907409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45938.726344907409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45938.726344907409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45938.726344907409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45938.726344907409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45938.726344907409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45938.726344907409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45938.726344907409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45938.726344907409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45938.726344907409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45938.726344907409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45938.726344907409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45938.726344907409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45938.726344907409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45938.726344907409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45938.726344907409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45938.726344907409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45938.726344907409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45938.726344907409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45938.726344907409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45938.726344907409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45938.726344907409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45938.726344907409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45938.726344907409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45938.726344907409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45938.726344907409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45938.726344907409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45938.726344907409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45938.726344907409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45938.726344907409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45938.726344907409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45938.726344907409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45938.726344907409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45938.726344907409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45938.726344907409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45938.726344907409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45938.726344907409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45938.726344907409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45938.726344907409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45938.726344907409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45938.726344907409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45938.726344907409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45938.726344907409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45938.726344907409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45938.726344907409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45938.726344907409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45938.726344907409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45938.726344907409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45938.726344907409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45938.726344907409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45938.726344907409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45938.726344907409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45938.726344907409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45938.726344907409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45938.726344907409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45938.726344907409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45938.726344907409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45938.726344907409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45938.726344907409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45938.726344907409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45938.726344907409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45938.726344907409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45938.726344907409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45938.726344907409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45938.726344907409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45938.726344907409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45938.726344907409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45938.726344907409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45938.726344907409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45938.726344907409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45938.726344907409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45938.726344907409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45938.726344907409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45938.726344907409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45938.726344907409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45938.726344907409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45938.726344907409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45938.726344907409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45938.726344907409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45938.726344907409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45938.726344907409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45938.726344907409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45938.726344907409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45938.726344907409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45938.726344907409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45938.726344907409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45938.726344907409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45938.726344907409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45938.726344907409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45938.726344907409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45938.726344907409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45938.726344907409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45938.726344907409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45938.726344907409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45938.726344907409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45938.726344907409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45938.726344907409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45938.726344907409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45938.726344907409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45938.726344907409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45938.726344907409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45938.726344907409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45938.726344907409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45938.726344907409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45938.726344907409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45938.726344907409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45938.726344907409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45938.726344907409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45938.726344907409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45938.726344907409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45938.726344907409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45938.726344907409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45938.726344907409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45938.726344907409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45938.726344907409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45938.726344907409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45938.726344907409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45938.726344907409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45938.726344907409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45938.726344907409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45938.726344907409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45938.726344907409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45938.726344907409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45938.726344907409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45938.726344907409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45938.726344907409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45938.726344907409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45938.726344907409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45938.726344907409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45938.726344907409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45938.726344907409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45938.726344907409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45938.726344907409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45938.726344907409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45938.726344907409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45938.726344907409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45938.726344907409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45938.726344907409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45938.726344907409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45938.726344907409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45938.726344907409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45938.726344907409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45938.726344907409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45938.726344907409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45938.726344907409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45938.726344907409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45938.726344907409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45938.726344907409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45938.726344907409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45938.726344907409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45938.726344907409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45938.726344907409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45938.726344907409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45938.726344907409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45938.726344907409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45938.726344907409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45938.726344907409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45938.726344907409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45938.726344907409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45938.726344907409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45938.726344907409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45938.726344907409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45938.726344907409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45938.726344907409</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45938.726344907409</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45938.726344907409</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45938.726344907409</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45938.726344907409</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45938.726344907409</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45938.726344907409</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45938.726344907409</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45938.726344907409</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45938.726344907409</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45938.726344907409</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45938.726344907409</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45938.726344907409</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sheetData>
  <dataValidations count="2">
    <dataValidation allowBlank="1" showInputMessage="1" showErrorMessage="1" sqref="E1" xr:uid="{4D935161-CDD3-4592-B877-3FB59C99E142}"/>
    <dataValidation type="list" allowBlank="1" showInputMessage="1" showErrorMessage="1" sqref="E3:E2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45938.726344907409</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45938.726344907409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45938.726344907409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45938.726344907409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45938.726344907409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45938.726344907409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45938.726344907409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45938.726344907409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45938.726344907409</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45938.726344907409</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45938.726344907409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45938.726344907409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45938.726344907409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45938.726344907409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45938.726344907409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45938.726344907409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45938.726344907409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45938.726344907409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45938.726344907409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45938.726344907409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45938.726344907409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45938.726344907409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45938.726344907409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45938.726344907409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45938.726344907409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45938.726344907409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45938.726344907409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45938.726344907409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45938.726344907409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45938.726344907409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45938.726344907409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45938.726344907409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45938.726344907409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45938.726344907409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45938.726344907409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45938.726344907409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45938.726344907409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45938.726344907409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45938.726344907409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45938.726344907409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45938.726344907409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45938.726344907409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45938.726344907409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45938.726344907409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45938.726344907409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45938.726344907409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45938.726344907409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45938.726344907409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45938.726344907409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45938.726344907409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45938.726344907409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45938.726344907409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45938.726344907409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45938.726344907409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45938.726344907409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45938.726344907409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45938.726344907409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45938.726344907409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45938.726344907409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45938.726344907409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45938.726344907409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45938.726344907409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45938.726344907409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45938.726344907409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45938.726344907409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45938.726344907409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45938.726344907409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45938.726344907409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45938.726344907409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45938.726344907409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45938.726344907409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45938.726344907409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45938.726344907409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45938.726344907409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45938.726344907409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45938.726344907409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45938.726344907409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45938.726344907409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45938.726344907409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45938.726344907409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45938.726344907409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45938.726344907409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45938.726344907409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45938.726344907409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45938.726344907409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45938.726344907409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45938.726344907409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45938.726344907409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45938.726344907409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45938.726344907409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45938.726344907409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45938.726344907409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45938.726344907409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45938.726344907409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45938.726344907409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45938.726344907409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45938.726344907409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45938.726344907409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45938.726344907409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45938.726344907409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45938.726344907409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45938.726344907409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45938.726344907409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45938.726344907409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45938.726344907409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45938.726344907409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45938.726344907409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45938.726344907409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45938.726344907409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45938.726344907409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45938.726344907409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45938.726344907409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45938.726344907409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45938.726344907409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45938.726344907409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45938.726344907409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45938.726344907409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45938.726344907409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45938.726344907409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45938.726344907409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45938.726344907409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45938.726344907409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45938.726344907409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45938.726344907409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45938.726344907409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45938.726344907409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45938.726344907409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45938.726344907409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45938.726344907409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45938.726344907409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45938.726344907409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45938.726344907409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45938.726344907409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45938.726344907409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45938.726344907409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45938.726344907409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45938.726344907409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45938.726344907409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45938.726344907409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45938.726344907409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45938.726344907409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45938.726344907409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45938.726344907409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45938.726344907409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45938.726344907409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45938.726344907409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45938.726344907409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45938.726344907409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45938.726344907409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45938.726344907409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45938.726344907409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45938.726344907409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45938.726344907409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45938.726344907409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45938.726344907409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45938.726344907409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45938.726344907409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45938.726344907409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45938.726344907409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45938.726344907409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45938.726344907409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45938.726344907409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45938.726344907409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45938.726344907409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45938.726344907409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45938.726344907409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45938.726344907409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45938.726344907409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45938.726344907409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45938.726344907409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45938.726344907409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45938.726344907409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45938.726344907409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45938.726344907409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45938.726344907409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45938.726344907409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45938.726344907409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45938.726344907409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45938.726344907409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45938.726344907409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45938.726344907409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45938.726344907409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45938.726344907409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45938.726344907409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45938.726344907409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45938.726344907409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45938.726344907409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45938.726344907409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45938.726344907409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45938.726344907409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45938.726344907409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45938.726344907409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45938.726344907409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45938.726344907409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45938.726344907409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45938.726344907409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45938.726344907409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45938.726344907409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45938.726344907409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45938.726344907409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45938.726344907409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45938.726344907409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45938.726344907409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45938.726344907409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45938.726344907409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45938.726344907409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45938.726344907409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45938.726344907409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45938.726344907409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45938.726344907409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45938.726344907409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45938.726344907409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45938.726344907409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45938.726344907409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45938.726344907409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45938.726344907409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45938.726344907409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45938.726344907409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45938.726344907409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45938.726344907409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45938.726344907409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45938.726344907409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45938.726344907409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45938.726344907409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45938.726344907409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45938.726344907409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45938.726344907409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45938.726344907409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45938.726344907409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45938.726344907409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45938.726344907409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45938.726344907409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45938.726344907409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45938.726344907409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45938.726344907409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45938.726344907409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45938.726344907409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45938.726344907409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45938.726344907409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45938.726344907409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45938.726344907409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45938.726344907409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45938.726344907409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45938.726344907409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45938.726344907409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45938.726344907409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45938.726344907409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45938.726344907409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45938.726344907409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45938.726344907409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45938.726344907409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45938.726344907409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45938.726344907409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45938.726344907409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45938.726344907409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45938.726344907409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45938.726344907409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45938.726344907409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45938.726344907409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45938.726344907409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45938.726344907409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45938.726344907409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45938.726344907409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45938.726344907409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45938.726344907409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45938.726344907409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45938.726344907409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45938.726344907409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45938.726344907409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45938.726344907409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45938.726344907409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45938.726344907409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45938.726344907409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45938.726344907409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45938.726344907409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45938.726344907409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45938.726344907409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45938.726344907409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45938.726344907409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45938.726344907409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45938.726344907409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45938.726344907409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45938.726344907409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45938.726344907409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45938.726344907409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45938.726344907409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45938.726344907409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45938.726344907409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45938.726344907409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45938.726344907409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45938.726344907409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45938.726344907409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45938.726344907409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45938.726344907409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45938.726344907409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45938.726344907409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45938.726344907409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45938.726344907409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45938.726344907409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45938.726344907409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45938.726344907409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45938.726344907409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45938.726344907409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45938.726344907409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45938.726344907409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45938.726344907409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45938.726344907409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45938.726344907409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45938.726344907409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45938.726344907409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45938.726344907409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45938.726344907409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45938.726344907409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45938.726344907409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45938.726344907409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45938.726344907409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45938.726344907409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45938.726344907409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45938.726344907409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45938.726344907409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45938.726344907409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45938.726344907409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45938.726344907409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45938.726344907409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45938.726344907409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45938.726344907409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45938.726344907409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45938.726344907409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45938.726344907409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45938.726344907409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45938.726344907409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45938.726344907409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45938.726344907409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45938.726344907409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45938.726344907409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45938.726344907409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45938.726344907409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45938.726344907409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45938.726344907409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45938.726344907409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45938.726344907409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45938.726344907409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45938.726344907409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45938.726344907409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45938.726344907409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45938.726344907409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45938.726344907409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45938.726344907409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45938.726344907409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45938.726344907409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45938.726344907409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45938.726344907409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45938.726344907409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45938.726344907409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45938.726344907409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45938.726344907409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45938.726344907409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45938.726344907409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45938.726344907409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45938.726344907409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45938.726344907409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45938.726344907409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45938.726344907409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45938.726344907409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45938.726344907409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45938.726344907409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45938.726344907409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45938.726344907409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45938.726344907409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45938.726344907409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45938.726344907409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45938.726344907409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45938.726344907409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45938.726344907409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45938.726344907409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45938.726344907409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45938.726344907409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45938.726344907409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45938.726344907409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45938.726344907409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45938.726344907409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45938.726344907409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45938.726344907409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45938.726344907409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45938.726344907409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45938.726344907409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45938.726344907409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45938.726344907409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45938.726344907409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45938.726344907409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45938.726344907409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45938.726344907409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45938.726344907409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45938.726344907409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45938.726344907409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45938.726344907409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45938.726344907409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45938.726344907409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45938.726344907409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45938.726344907409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45938.726344907409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45938.726344907409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45938.726344907409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45938.726344907409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45938.726344907409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45938.726344907409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45938.726344907409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45938.726344907409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45938.726344907409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45938.726344907409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45938.726344907409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45938.726344907409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45938.726344907409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45938.726344907409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45938.726344907409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45938.726344907409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45938.726344907409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45938.726344907409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45938.726344907409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45938.726344907409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45938.726344907409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45938.726344907409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45938.726344907409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45938.726344907409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45938.726344907409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45938.726344907409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45938.726344907409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45938.726344907409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45938.726344907409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45938.726344907409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45938.726344907409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45938.726344907409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45938.726344907409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45938.726344907409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45938.726344907409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45938.726344907409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45938.726344907409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45938.726344907409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45938.726344907409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45938.726344907409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45938.726344907409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45938.726344907409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45938.726344907409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45938.726344907409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45938.726344907409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45938.726344907409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45938.726344907409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45938.726344907409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45938.726344907409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45938.726344907409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45938.726344907409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45938.726344907409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45938.726344907409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45938.726344907409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45938.726344907409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45938.726344907409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45938.726344907409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45938.726344907409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45938.726344907409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45938.726344907409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45938.726344907409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45938.726344907409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45938.726344907409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45938.726344907409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45938.726344907409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45938.726344907409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45938.726344907409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45938.726344907409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45938.726344907409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45938.726344907409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45938.726344907409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45938.726344907409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45938.726344907409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45938.726344907409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45938.726344907409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45938.726344907409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45938.726344907409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45938.726344907409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45938.726344907409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45938.726344907409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45938.726344907409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45938.726344907409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45938.726344907409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45938.726344907409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45938.726344907409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45938.726344907409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45938.726344907409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45938.726344907409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45938.726344907409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45938.726344907409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45938.726344907409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45938.726344907409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45938.726344907409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45938.726344907409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45938.726344907409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45938.726344907409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45938.726344907409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45938.726344907409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45938.726344907409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45938.726344907409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45938.726344907409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45938.726344907409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45938.726344907409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45938.726344907409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45938.726344907409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45938.726344907409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45938.726344907409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45938.726344907409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45938.726344907409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45938.726344907409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45938.726344907409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45938.726344907409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45938.726344907409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45938.726344907409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45938.726344907409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45938.726344907409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45938.726344907409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45938.726344907409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45938.726344907409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45938.726344907409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45938.726344907409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45938.726344907409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45938.726344907409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45938.726344907409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45938.726344907409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45938.726344907409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45938.726344907409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45938.726344907409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45938.726344907409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45938.726344907409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45938.726344907409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45938.726344907409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45938.726344907409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45938.726344907409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45938.726344907409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45938.726344907409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45938.726344907409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45938.726344907409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45938.726344907409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45938.726344907409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45938.726344907409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45938.726344907409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45938.726344907409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45938.726344907409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45938.726344907409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45938.726344907409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45938.726344907409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45938.726344907409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45938.726344907409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45938.726344907409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45938.726344907409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45938.726344907409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45938.726344907409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45938.726344907409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45938.726344907409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45938.726344907409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45938.726344907409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45938.726344907409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45938.726344907409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45938.726344907409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45938.726344907409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45938.726344907409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45938.726344907409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45938.726344907409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45938.726344907409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45938.726344907409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45938.726344907409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45938.726344907409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45938.726344907409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45938.726344907409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45938.726344907409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45938.726344907409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45938.726344907409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45938.726344907409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45938.726344907409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45938.726344907409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45938.726344907409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45938.726344907409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45938.726344907409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45938.726344907409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45938.726344907409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45938.726344907409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45938.726344907409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45938.726344907409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45938.726344907409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45938.726344907409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45938.726344907409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45938.726344907409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45938.726344907409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45938.726344907409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45938.726344907409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45938.726344907409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45938.726344907409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45938.726344907409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45938.726344907409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45938.726344907409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45938.726344907409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45938.726344907409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45938.726344907409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45938.726344907409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45938.726344907409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45938.726344907409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45938.726344907409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45938.726344907409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45938.726344907409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45938.726344907409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45938.726344907409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45938.726344907409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45938.726344907409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45938.726344907409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45938.726344907409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45938.726344907409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45938.726344907409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45938.726344907409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45938.726344907409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45938.726344907409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45938.726344907409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45938.726344907409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45938.726344907409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45938.726344907409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45938.726344907409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45938.726344907409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45938.726344907409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45938.726344907409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45938.726344907409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45938.726344907409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45938.726344907409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45938.726344907409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45938.726344907409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45938.726344907409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45938.726344907409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45938.726344907409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45938.726344907409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45938.726344907409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45938.726344907409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45938.726344907409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45938.726344907409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45938.726344907409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45938.726344907409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45938.726344907409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45938.726344907409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45938.726344907409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45938.726344907409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45938.726344907409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45938.726344907409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45938.726344907409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45938.726344907409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45938.726344907409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45938.726344907409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45938.726344907409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45938.726344907409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45938.726344907409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45938.726344907409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45938.726344907409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45938.726344907409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45938.726344907409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45938.726344907409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45938.726344907409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45938.726344907409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45938.726344907409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45938.726344907409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45938.726344907409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45938.726344907409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45938.726344907409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45938.726344907409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45938.726344907409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45938.726344907409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45938.726344907409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45938.726344907409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45938.726344907409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45938.726344907409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45938.726344907409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45938.726344907409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45938.726344907409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45938.726344907409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45938.726344907409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45938.726344907409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45938.726344907409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45938.726344907409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45938.726344907409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45938.726344907409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45938.726344907409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45938.726344907409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45938.726344907409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45938.726344907409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45938.726344907409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45938.726344907409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45938.726344907409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45938.726344907409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45938.726344907409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45938.726344907409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45938.726344907409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45938.726344907409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45938.726344907409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45938.726344907409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45938.726344907409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45938.726344907409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45938.726344907409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45938.726344907409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45938.726344907409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45938.726344907409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45938.726344907409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45938.726344907409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45938.726344907409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45938.726344907409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45938.726344907409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45938.726344907409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45938.726344907409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45938.726344907409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45938.726344907409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45938.726344907409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45938.726344907409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45938.726344907409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45938.726344907409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45938.726344907409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45938.726344907409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45938.726344907409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45938.726344907409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45938.726344907409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45938.726344907409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45938.726344907409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45938.726344907409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45938.726344907409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45938.726344907409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45938.726344907409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45938.726344907409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45938.726344907409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45938.726344907409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45938.726344907409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45938.726344907409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45938.726344907409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45938.726344907409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45938.726344907409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45938.726344907409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45938.726344907409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45938.726344907409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45938.726344907409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45938.726344907409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45938.726344907409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45938.726344907409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45938.726344907409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45938.726344907409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45938.726344907409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45938.726344907409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45938.726344907409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45938.726344907409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45938.726344907409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45938.726344907409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45938.726344907409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45938.726344907409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45938.726344907409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45938.726344907409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45938.726344907409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45938.726344907409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45938.726344907409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45938.726344907409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45938.726344907409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45938.726344907409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45938.726344907409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45938.726344907409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45938.726344907409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45938.726344907409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45938.726344907409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45938.726344907409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45938.726344907409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45938.726344907409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45938.726344907409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45938.726344907409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45938.726344907409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45938.726344907409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45938.726344907409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45938.726344907409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45938.726344907409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45938.726344907409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45938.726344907409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45938.726344907409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45938.726344907409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45938.726344907409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45938.726344907409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45938.726344907409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45938.726344907409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45938.726344907409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45938.726344907409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45938.726344907409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45938.726344907409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45938.726344907409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45938.726344907409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45938.726344907409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45938.726344907409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45938.726344907409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45938.726344907409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45938.726344907409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45938.726344907409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45938.726344907409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45938.726344907409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45938.726344907409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45938.726344907409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45938.726344907409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45938.726344907409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45938.726344907409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45938.726344907409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45938.726344907409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45938.726344907409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45938.726344907409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45938.726344907409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45938.726344907409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45938.726344907409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45938.726344907409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45938.726344907409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45938.726344907409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45938.726344907409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45938.726344907409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45938.726344907409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45938.726344907409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45938.726344907409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45938.726344907409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45938.726344907409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45938.726344907409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45938.726344907409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45938.726344907409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45938.726344907409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45938.726344907409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45938.726344907409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45938.726344907409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45938.726344907409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45938.726344907409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45938.726344907409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45938.726344907409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45938.726344907409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45938.726344907409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45938.726344907409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45938.726344907409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45938.726344907409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45938.726344907409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45938.726344907409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45938.726344907409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45938.726344907409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45938.726344907409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45938.726344907409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45938.726344907409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45938.726344907409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45938.726344907409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45938.726344907409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45938.726344907409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45938.726344907409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45938.726344907409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45938.726344907409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45938.726344907409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45938.726344907409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45938.726344907409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45938.726344907409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45938.726344907409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45938.726344907409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45938.726344907409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45938.726344907409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45938.726344907409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45938.726344907409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45938.726344907409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45938.726344907409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45938.726344907409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45938.726344907409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45938.726344907409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45938.726344907409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45938.726344907409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45938.726344907409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45938.726344907409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45938.726344907409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45938.726344907409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45938.726344907409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45938.726344907409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45938.726344907409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45938.726344907409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45938.726344907409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45938.726344907409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45938.726344907409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45938.726344907409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45938.726344907409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45938.726344907409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45938.726344907409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45938.726344907409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45938.726344907409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45938.726344907409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45938.726344907409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45938.726344907409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45938.726344907409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45938.726344907409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45938.726344907409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45938.726344907409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45938.726344907409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45938.726344907409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45938.726344907409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45938.726344907409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45938.726344907409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45938.726344907409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45938.726344907409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45938.726344907409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45938.726344907409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45938.726344907409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45938.726344907409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45938.726344907409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45938.726344907409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45938.726344907409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45938.726344907409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45938.726344907409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45938.726344907409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45938.726344907409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45938.726344907409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45938.726344907409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45938.726344907409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45938.726344907409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45938.726344907409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45938.726344907409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45938.726344907409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45938.726344907409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45938.726344907409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45938.726344907409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45938.726344907409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45938.726344907409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45938.726344907409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45938.726344907409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45938.726344907409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45938.726344907409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45938.726344907409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45938.726344907409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45938.726344907409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45938.726344907409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45938.726344907409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45938.726344907409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45938.726344907409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45938.726344907409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45938.726344907409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45938.726344907409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45938.726344907409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45938.726344907409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45938.726344907409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45938.726344907409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45938.726344907409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45938.726344907409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45938.726344907409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45938.726344907409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45938.726344907409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45938.726344907409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45938.726344907409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45938.726344907409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45938.726344907409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45938.726344907409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45938.726344907409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45938.726344907409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45938.726344907409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45938.726344907409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45938.726344907409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45938.726344907409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45938.726344907409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45938.726344907409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45938.726344907409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45938.726344907409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45938.726344907409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45938.726344907409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45938.726344907409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45938.726344907409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45938.726344907409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45938.726344907409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45938.726344907409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45938.726344907409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45938.726344907409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45938.726344907409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45938.726344907409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45938.726344907409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45938.726344907409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45938.726344907409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45938.726344907409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45938.726344907409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45938.726344907409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45938.726344907409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45938.726344907409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45938.726344907409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45938.726344907409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45938.726344907409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45938.726344907409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45938.726344907409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45938.726344907409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45938.726344907409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45938.726344907409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45938.726344907409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45938.726344907409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45938.726344907409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45938.726344907409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45938.726344907409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45938.726344907409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45938.726344907409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45938.726344907409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45938.726344907409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45938.726344907409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45938.726344907409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45938.726344907409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45938.726344907409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45938.726344907409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45938.726344907409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45938.726344907409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45938.726344907409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45938.726344907409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45938.726344907409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45938.726344907409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45938.726344907409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45938.726344907409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45938.726344907409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45938.726344907409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45938.726344907409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45938.726344907409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45938.726344907409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45938.726344907409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45938.726344907409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45938.726344907409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45938.726344907409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45938.726344907409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45938.726344907409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45938.726344907409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45938.726344907409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45938.726344907409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45938.726344907409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45938.726344907409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45938.726344907409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45938.726344907409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45938.726344907409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45938.726344907409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45938.726344907409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45938.726344907409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45938.726344907409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45938.726344907409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45938.726344907409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45938.726344907409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45938.726344907409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45938.726344907409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45938.726344907409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45938.726344907409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45938.726344907409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45938.726344907409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45938.726344907409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45938.726344907409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45938.726344907409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45938.726344907409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45938.726344907409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45938.726344907409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45938.726344907409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45938.726344907409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45938.726344907409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45938.726344907409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45938.726344907409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45938.726344907409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45938.726344907409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45938.726344907409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45938.726344907409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45938.726344907409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45938.726344907409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45938.726344907409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45938.726344907409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45938.726344907409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45938.726344907409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45938.726344907409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45938.726344907409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45938.726344907409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45938.726344907409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45938.726344907409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45938.726344907409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45938.726344907409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45938.726344907409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45938.726344907409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45938.726344907409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45938.726344907409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45938.726344907409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45938.726344907409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45938.726344907409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45938.726344907409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45938.726344907409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45938.726344907409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45938.726344907409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45938.726344907409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45938.726344907409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45938.726344907409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45938.726344907409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45938.726344907409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45938.726344907409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45938.726344907409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45938.726344907409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45938.726344907409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45938.726344907409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45938.726344907409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45938.726344907409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45938.726344907409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45938.726344907409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45938.726344907409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45938.726344907409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45938.726344907409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45938.726344907409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45938.726344907409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45938.726344907409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45938.726344907409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45938.726344907409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45938.726344907409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45938.726344907409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45938.726344907409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45938.726344907409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45938.726344907409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45938.726344907409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45938.726344907409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45938.726344907409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45938.726344907409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45938.726344907409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45938.726344907409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45938.726344907409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45938.726344907409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45938.726344907409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45938.726344907409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45938.726344907409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45938.726344907409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45938.726344907409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45938.726344907409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45938.726344907409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45938.726344907409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45938.726344907409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45938.726344907409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45938.726344907409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45938.726344907409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45938.726344907409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45938.726344907409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45938.726344907409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45938.726344907409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45938.726344907409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45938.726344907409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45938.726344907409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45938.726344907409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45938.726344907409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45938.726344907409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45938.726344907409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45938.726344907409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45938.726344907409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45938.726344907409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45938.726344907409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45938.726344907409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45938.726344907409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45938.726344907409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45938.726344907409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45938.726344907409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45938.726344907409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45938.726344907409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45938.726344907409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45938.726344907409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45938.726344907409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45938.726344907409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45938.726344907409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45938.726344907409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45938.726344907409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45938.726344907409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45938.726344907409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45938.726344907409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45938.726344907409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45938.726344907409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45938.726344907409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45938.726344907409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45938.726344907409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45938.726344907409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45938.726344907409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45938.726344907409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45938.726344907409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45938.726344907409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45938.726344907409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45938.726344907409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45938.726344907409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45938.726344907409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45938.726344907409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45938.726344907409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45938.726344907409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45938.726344907409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45938.726344907409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45938.726344907409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45938.726344907409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45938.726344907409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45938.726344907409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45938.726344907409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45938.726344907409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45938.726344907409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45938.726344907409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45938.726344907409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45938.726344907409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45938.726344907409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45938.726344907409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45938.726344907409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45938.726344907409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45938.726344907409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45938.726344907409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45938.726344907409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45938.726344907409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45938.726344907409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45938.726344907409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45938.726344907409</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235.24562731481274</v>
      </c>
      <c r="H2" s="105">
        <v>45703.474768518521</v>
      </c>
      <c r="I2" s="102" t="str">
        <f>IFERROR(VLOOKUP(D2,DB!A:F,6,0),"")</f>
        <v>SCECO</v>
      </c>
      <c r="J2" s="102" t="str">
        <f>IFERROR(VLOOKUP(D2,DB!A:G,7,0),"")</f>
        <v>Dead</v>
      </c>
      <c r="K2" s="107" t="s">
        <v>39057</v>
      </c>
      <c r="L2" s="99" t="str">
        <f>IFERROR(VLOOKUP(D2,DB!A:I,9,0),"")</f>
        <v>Latis</v>
      </c>
    </row>
    <row r="3" spans="1:16" ht="15" customHeight="1">
      <c r="A3" s="127"/>
      <c r="B3" s="127" t="str">
        <f>IFERROR(VLOOKUP(D3,DB!A:K,11,0),"")</f>
        <v/>
      </c>
      <c r="C3" s="128"/>
      <c r="D3" s="129"/>
      <c r="E3" s="130"/>
      <c r="F3" s="131"/>
      <c r="G3" s="132">
        <f ca="1">IFERROR(NOW()-F3,"")</f>
        <v>45938.726344907409</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45938.726344907409</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45938.726344907409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45938.726344907409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45938.726344907409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45938.726344907409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45938.726344907409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45938.726344907409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45938.726344907409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45938.726344907409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45938.726344907409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45938.726344907409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45938.726344907409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45938.726344907409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45938.726344907409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45938.726344907409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45938.726344907409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45938.726344907409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45938.726344907409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45938.726344907409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45938.726344907409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45938.726344907409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45938.726344907409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45938.726344907409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45938.726344907409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45938.726344907409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45938.726344907409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45938.726344907409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45938.726344907409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45938.726344907409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45938.726344907409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45938.726344907409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45938.726344907409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45938.726344907409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45938.726344907409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45938.726344907409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45938.726344907409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45938.726344907409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45938.726344907409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45938.726344907409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45938.726344907409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45938.726344907409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45938.726344907409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45938.726344907409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45938.726344907409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45938.726344907409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45938.726344907409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45938.726344907409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45938.726344907409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45938.726344907409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45938.726344907409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45938.726344907409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45938.726344907409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45938.726344907409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45938.726344907409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45938.726344907409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45938.726344907409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45938.726344907409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45938.726344907409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45938.726344907409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45938.726344907409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45938.726344907409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45938.726344907409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45938.726344907409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45938.726344907409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45938.726344907409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45938.726344907409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45938.726344907409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45938.726344907409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45938.726344907409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45938.726344907409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45938.726344907409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45938.726344907409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45938.726344907409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45938.726344907409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45938.726344907409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45938.726344907409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45938.726344907409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45938.726344907409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45938.726344907409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45938.726344907409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45938.726344907409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45938.726344907409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45938.726344907409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45938.726344907409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45938.726344907409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45938.726344907409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45938.726344907409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45938.726344907409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45938.726344907409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45938.726344907409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45938.726344907409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45938.726344907409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45938.726344907409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45938.726344907409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45938.726344907409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45938.726344907409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45938.726344907409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45938.726344907409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45938.726344907409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45938.726344907409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45938.726344907409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45938.726344907409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45938.726344907409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45938.726344907409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45938.726344907409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45938.726344907409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45938.726344907409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45938.726344907409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45938.726344907409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45938.726344907409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45938.726344907409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45938.726344907409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45938.726344907409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45938.726344907409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45938.726344907409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45938.726344907409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45938.726344907409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45938.726344907409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45938.726344907409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45938.726344907409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45938.726344907409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45938.726344907409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45938.726344907409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45938.726344907409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45938.726344907409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45938.726344907409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45938.726344907409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45938.726344907409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45938.726344907409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45938.726344907409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45938.726344907409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45938.726344907409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45938.726344907409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45938.726344907409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45938.726344907409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45938.726344907409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45938.726344907409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45938.726344907409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45938.726344907409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45938.726344907409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45938.726344907409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45938.726344907409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45938.726344907409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45938.726344907409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45938.726344907409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45938.726344907409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45938.726344907409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45938.726344907409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45938.726344907409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45938.726344907409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45938.726344907409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45938.726344907409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45938.726344907409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45938.726344907409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45938.726344907409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45938.726344907409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45938.726344907409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45938.726344907409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45938.726344907409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45938.726344907409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45938.726344907409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45938.726344907409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45938.726344907409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45938.726344907409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45938.726344907409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45938.726344907409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45938.726344907409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45938.726344907409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45938.726344907409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45938.726344907409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45938.726344907409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45938.726344907409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45938.726344907409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45938.726344907409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45938.726344907409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45938.726344907409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45938.726344907409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45938.726344907409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45938.726344907409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45938.726344907409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45938.726344907409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45938.726344907409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45938.726344907409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45938.726344907409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45938.726344907409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45938.726344907409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45938.726344907409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45938.726344907409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45938.726344907409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45938.726344907409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45938.726344907409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45938.726344907409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45938.726344907409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45938.726344907409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45938.726344907409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45938.726344907409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45938.726344907409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45938.726344907409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45938.726344907409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45938.726344907409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45938.726344907409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45938.726344907409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45938.726344907409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45938.726344907409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45938.726344907409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45938.726344907409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45938.726344907409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45938.726344907409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45938.726344907409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45938.726344907409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45938.726344907409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45938.726344907409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45938.726344907409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45938.726344907409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45938.726344907409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45938.726344907409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45938.726344907409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45938.726344907409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45938.726344907409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45938.726344907409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45938.726344907409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45938.726344907409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45938.726344907409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45938.726344907409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45938.726344907409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45938.726344907409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45938.726344907409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45938.726344907409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45938.726344907409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45938.726344907409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45938.726344907409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45938.726344907409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45938.726344907409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45938.726344907409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45938.726344907409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45938.726344907409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45938.726344907409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45938.726344907409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45938.726344907409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45938.726344907409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45938.726344907409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45938.726344907409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45938.726344907409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45938.726344907409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45938.726344907409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45938.726344907409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45938.726344907409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45938.726344907409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45938.726344907409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45938.726344907409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45938.726344907409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45938.726344907409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45938.726344907409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45938.726344907409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45938.726344907409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45938.726344907409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45938.726344907409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45938.726344907409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45938.726344907409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45938.726344907409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45938.726344907409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45938.726344907409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45938.726344907409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45938.726344907409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45938.726344907409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45938.726344907409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45938.726344907409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45938.726344907409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45938.726344907409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45938.726344907409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45938.726344907409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45938.726344907409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45938.726344907409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45938.726344907409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45938.726344907409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45938.726344907409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45938.726344907409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45938.726344907409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45938.726344907409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45938.726344907409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45938.726344907409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45938.726344907409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45938.726344907409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45938.726344907409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45938.726344907409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45938.726344907409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45938.726344907409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45938.726344907409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45938.726344907409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45938.726344907409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45938.726344907409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45938.726344907409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45938.726344907409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45938.726344907409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45938.726344907409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45938.726344907409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45938.726344907409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45938.726344907409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45938.726344907409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45938.726344907409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45938.726344907409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45938.726344907409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45938.726344907409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45938.726344907409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45938.726344907409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45938.726344907409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45938.726344907409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45938.726344907409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45938.726344907409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45938.726344907409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45938.726344907409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45938.726344907409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45938.726344907409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45938.726344907409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45938.726344907409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45938.726344907409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45938.726344907409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45938.726344907409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45938.726344907409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45938.726344907409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45938.726344907409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45938.726344907409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45938.726344907409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45938.726344907409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45938.726344907409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45938.726344907409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45938.726344907409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45938.726344907409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45938.726344907409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45938.726344907409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45938.726344907409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45938.726344907409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45938.726344907409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45938.726344907409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45938.726344907409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45938.726344907409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45938.726344907409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45938.726344907409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45938.726344907409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45938.726344907409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45938.726344907409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45938.726344907409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45938.726344907409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45938.726344907409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45938.726344907409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45938.726344907409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45938.726344907409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45938.726344907409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45938.726344907409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45938.726344907409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45938.726344907409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45938.726344907409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45938.726344907409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45938.726344907409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45938.726344907409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45938.726344907409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45938.726344907409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45938.726344907409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45938.726344907409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45938.726344907409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45938.726344907409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45938.726344907409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45938.726344907409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45938.726344907409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45938.726344907409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45938.726344907409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45938.726344907409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45938.726344907409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45938.726344907409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45938.726344907409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45938.726344907409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45938.726344907409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45938.726344907409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45938.726344907409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45938.726344907409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45938.726344907409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45938.726344907409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45938.726344907409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45938.726344907409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45938.726344907409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45938.726344907409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45938.726344907409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45938.726344907409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45938.726344907409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45938.726344907409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45938.726344907409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45938.726344907409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45938.726344907409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45938.726344907409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45938.726344907409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45938.726344907409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45938.726344907409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45938.726344907409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45938.726344907409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45938.726344907409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45938.726344907409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45938.726344907409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45938.726344907409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45938.726344907409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45938.726344907409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45938.726344907409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45938.726344907409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45938.726344907409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45938.726344907409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45938.726344907409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45938.726344907409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45938.726344907409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45938.726344907409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45938.726344907409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45938.726344907409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45938.726344907409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45938.726344907409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45938.726344907409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45938.726344907409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45938.726344907409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45938.726344907409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45938.726344907409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45938.726344907409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45938.726344907409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45938.726344907409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45938.726344907409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45938.726344907409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45938.726344907409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45938.726344907409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45938.726344907409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45938.726344907409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45938.726344907409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45938.726344907409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45938.726344907409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45938.726344907409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45938.726344907409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45938.726344907409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45938.726344907409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45938.726344907409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45938.726344907409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45938.726344907409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45938.726344907409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45938.726344907409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45938.726344907409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45938.726344907409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45938.726344907409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45938.726344907409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45938.726344907409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45938.726344907409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45938.726344907409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45938.726344907409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45938.726344907409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45938.726344907409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45938.726344907409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45938.726344907409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45938.726344907409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45938.726344907409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45938.726344907409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45938.726344907409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45938.726344907409</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45938.726344907409</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45938.726344907409</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45938.726344907409</v>
      </c>
      <c r="H461" s="131"/>
      <c r="I461" s="127" t="str">
        <f>IFERROR(VLOOKUP(D461,DB!A:F,6,0),"")</f>
        <v/>
      </c>
      <c r="J461" s="127" t="str">
        <f>IFERROR(VLOOKUP(D461,DB!A:G,7,0),"")</f>
        <v/>
      </c>
      <c r="K461" s="134"/>
      <c r="L461" s="129" t="str">
        <f>IFERROR(VLOOKUP(D461,DB!A:I,9,0),"")</f>
        <v/>
      </c>
    </row>
    <row r="462" spans="1:12" ht="15" customHeight="1">
      <c r="A462" s="135"/>
      <c r="B462" s="135" t="str">
        <f>IFERROR(VLOOKUP(D462,DB!A:K,11,0),"")</f>
        <v/>
      </c>
      <c r="C462" s="136"/>
      <c r="D462" s="137"/>
      <c r="E462" s="138"/>
      <c r="F462" s="139"/>
      <c r="G462" s="140">
        <f ca="1">IFERROR(NOW()-F462,"")</f>
        <v>45938.726344907409</v>
      </c>
      <c r="H462" s="139"/>
      <c r="I462" s="135" t="str">
        <f>IFERROR(VLOOKUP(D462,DB!A:F,6,0),"")</f>
        <v/>
      </c>
      <c r="J462" s="135" t="str">
        <f>IFERROR(VLOOKUP(D462,DB!A:G,7,0),"")</f>
        <v/>
      </c>
      <c r="K462" s="141"/>
      <c r="L462" s="137" t="str">
        <f>IFERROR(VLOOKUP(D462,DB!A:I,9,0),"")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46.894284722220618</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38967</v>
      </c>
      <c r="F3" s="38">
        <v>45926.188877314817</v>
      </c>
      <c r="G3" s="39">
        <f ca="1">IFERROR(NOW()-F3,"-")</f>
        <v>12.537467592592293</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37"/>
      <c r="E4" s="37"/>
      <c r="F4" s="38"/>
      <c r="G4" s="39">
        <f ca="1">IFERROR(NOW()-F4,"-")</f>
        <v>45938.726344907409</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45938.726344907409</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45938.726344907409</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45938.726344907409</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45938.726344907409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45938.726344907409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45938.726344907409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45938.726344907409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45938.726344907409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45938.726344907409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45938.726344907409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45938.726344907409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45938.726344907409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45938.726344907409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45938.726344907409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45938.726344907409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45938.726344907409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45938.726344907409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45938.726344907409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45938.726344907409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45938.726344907409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45938.726344907409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45938.726344907409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45938.726344907409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45938.726344907409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45938.726344907409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45938.726344907409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45938.726344907409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45938.726344907409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45938.726344907409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45938.726344907409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45938.726344907409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45938.726344907409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45938.726344907409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45938.726344907409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45938.726344907409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45938.726344907409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45938.726344907409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45938.726344907409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45938.726344907409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45938.726344907409</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45938.726344907409</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45938.726344907409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45938.726344907409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45938.726344907409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45938.726344907409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45938.726344907409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45938.726344907409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45938.726344907409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45938.726344907409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45938.726344907409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45938.726344907409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45938.726344907409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45938.726344907409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45938.726344907409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45938.726344907409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45938.726344907409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45938.726344907409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45938.726344907409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45938.726344907409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45938.726344907409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45938.726344907409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45938.726344907409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45938.726344907409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45938.726344907409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45938.726344907409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45938.726344907409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45938.726344907409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45938.726344907409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45938.726344907409</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45938.726344907409</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45938.726344907409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45938.726344907409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45938.726344907409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45938.726344907409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45938.726344907409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45938.726344907409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45938.726344907409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45938.726344907409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45938.726344907409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45938.726344907409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45938.726344907409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45938.726344907409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45938.726344907409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45938.726344907409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45938.726344907409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45938.726344907409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45938.726344907409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45938.726344907409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45938.726344907409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45938.726344907409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45938.726344907409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45938.726344907409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45938.726344907409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45938.726344907409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45938.726344907409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45938.726344907409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45938.726344907409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45938.726344907409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45938.726344907409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45938.726344907409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45938.726344907409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45938.726344907409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45938.726344907409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45938.726344907409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45938.726344907409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45938.726344907409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45938.726344907409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45938.726344907409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45938.726344907409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45938.726344907409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45938.726344907409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45938.726344907409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45938.726344907409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45938.726344907409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45938.726344907409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45938.726344907409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45938.726344907409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45938.726344907409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45938.726344907409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45938.726344907409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45938.726344907409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45938.726344907409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45938.726344907409</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45938.726344907409</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5" ht="15"/>
    <row r="1377"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2"/>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39062</v>
      </c>
      <c r="B2" s="150" t="s">
        <v>5398</v>
      </c>
      <c r="C2" s="149">
        <v>1</v>
      </c>
      <c r="D2" s="150" t="s">
        <v>34463</v>
      </c>
      <c r="E2" s="149" t="s">
        <v>39063</v>
      </c>
      <c r="F2" s="151">
        <v>45926.772847222222</v>
      </c>
      <c r="G2" s="152">
        <f ca="1">IFERROR(NOW()-F2,"-")</f>
        <v>11.953497685186449</v>
      </c>
      <c r="H2" s="153">
        <v>45927.449074074102</v>
      </c>
      <c r="I2" s="150" t="str">
        <f>IFERROR(VLOOKUP(D2,DB!A:F,6,0),"")</f>
        <v>SCECO</v>
      </c>
      <c r="J2" s="150" t="str">
        <f>IFERROR(VLOOKUP(D2,DB!A:G,7,0),"")</f>
        <v>Weak</v>
      </c>
      <c r="K2" s="149" t="s">
        <v>39064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45938.726344907409</v>
      </c>
      <c r="H3" s="153">
        <v>45927.987534722219</v>
      </c>
      <c r="I3" s="150" t="str">
        <f>IFERROR(VLOOKUP(D3,DB!A:F,6,0),"")</f>
        <v>SCECO</v>
      </c>
      <c r="J3" s="150" t="str">
        <f>IFERROR(VLOOKUP(D3,DB!A:G,7,0),"")</f>
        <v>Vandalized</v>
      </c>
      <c r="K3" s="149" t="s">
        <v>39065</v>
      </c>
      <c r="L3" s="150" t="str">
        <f>IFERROR(VLOOKUP(D3,DB!A:I,9,0),"")</f>
        <v>Latis</v>
      </c>
    </row>
    <row r="4" spans="1:16383" ht="31.5" customHeight="1">
      <c r="A4" s="149" t="s">
        <v>39066</v>
      </c>
      <c r="B4" s="150" t="s">
        <v>5398</v>
      </c>
      <c r="C4" s="149">
        <v>1</v>
      </c>
      <c r="D4" s="150" t="s">
        <v>32861</v>
      </c>
      <c r="E4" s="149" t="s">
        <v>39063</v>
      </c>
      <c r="F4" s="151">
        <v>45933.880972222221</v>
      </c>
      <c r="G4" s="152">
        <f ca="1">IFERROR(NOW()-F4,"-")</f>
        <v>4.8453726851876127</v>
      </c>
      <c r="H4" s="153">
        <v>45929.455266203702</v>
      </c>
      <c r="I4" s="150" t="str">
        <f>IFERROR(VLOOKUP(D4,DB!A:F,6,0),"")</f>
        <v>SCECO</v>
      </c>
      <c r="J4" s="150" t="str">
        <f>IFERROR(VLOOKUP(D4,DB!A:G,7,0),"")</f>
        <v>In progress</v>
      </c>
      <c r="K4" s="149" t="s">
        <v>39064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39067</v>
      </c>
      <c r="B5" s="150" t="s">
        <v>5398</v>
      </c>
      <c r="C5" s="149">
        <v>1</v>
      </c>
      <c r="D5" s="150" t="s">
        <v>33408</v>
      </c>
      <c r="E5" s="149" t="s">
        <v>38964</v>
      </c>
      <c r="F5" s="151">
        <v>45934.942245370374</v>
      </c>
      <c r="G5" s="152">
        <f ca="1">IFERROR(NOW()-F5,"-")</f>
        <v>3.7840995370352175</v>
      </c>
      <c r="H5" s="153">
        <v>45934.470231481479</v>
      </c>
      <c r="I5" s="150" t="str">
        <f>IFERROR(VLOOKUP(D5,DB!A:F,6,0),"")</f>
        <v>SCECO</v>
      </c>
      <c r="J5" s="150" t="str">
        <f>IFERROR(VLOOKUP(D5,DB!A:G,7,0),"")</f>
        <v>Dead</v>
      </c>
      <c r="K5" s="149" t="s">
        <v>39064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39063</v>
      </c>
      <c r="F6" s="155"/>
      <c r="G6" s="152">
        <f ca="1">IFERROR(NOW()-F6,"-")</f>
        <v>45938.726344907409</v>
      </c>
      <c r="H6" s="155">
        <v>45937.667847222219</v>
      </c>
      <c r="I6" s="150" t="str">
        <f>IFERROR(VLOOKUP(D6,DB!A:F,6,0),"")</f>
        <v>SCECO</v>
      </c>
      <c r="J6" s="150" t="str">
        <f>IFERROR(VLOOKUP(D6,DB!A:G,7,0),"")</f>
        <v>Weak</v>
      </c>
      <c r="K6" s="156" t="s">
        <v>39068</v>
      </c>
      <c r="L6" s="150" t="str">
        <f>IFERROR(VLOOKUP(D6,DB!A:I,9,0),"")</f>
        <v>Latis</v>
      </c>
    </row>
    <row r="7" spans="1:16383" ht="31.5" customHeight="1">
      <c r="A7" s="161" t="s">
        <v>39069</v>
      </c>
      <c r="B7" s="161" t="str">
        <f>IFERROR(VLOOKUP(D7,DB!A:K,11,0),"")</f>
        <v>R6</v>
      </c>
      <c r="C7" s="161">
        <v>3</v>
      </c>
      <c r="D7" s="161" t="s">
        <v>32951</v>
      </c>
      <c r="E7" s="161" t="s">
        <v>38964</v>
      </c>
      <c r="F7" s="168">
        <v>45938.593113425901</v>
      </c>
      <c r="G7" s="152">
        <f ca="1">IFERROR(NOW()-F7,"-")</f>
        <v>0.13323148150811903</v>
      </c>
      <c r="H7" s="161">
        <v>45938.565011574072</v>
      </c>
      <c r="I7" s="161" t="str">
        <f>IFERROR(VLOOKUP(D7,DB!A:F,6,0),"")</f>
        <v>SCECO</v>
      </c>
      <c r="J7" s="161" t="str">
        <f>IFERROR(VLOOKUP(D7,DB!A:G,7,0),"")</f>
        <v>Dead+No BB Design</v>
      </c>
      <c r="K7" s="161" t="s">
        <v>39070</v>
      </c>
      <c r="L7" s="161" t="str">
        <f>IFERROR(VLOOKUP(D7,DB!A:I,9,0),"")</f>
        <v>Latis</v>
      </c>
    </row>
    <row r="8" spans="1:16383" ht="31.5" customHeight="1">
      <c r="A8" s="161"/>
      <c r="B8" s="161" t="str">
        <f>IFERROR(VLOOKUP(D8,DB!A:K,11,0),"")</f>
        <v/>
      </c>
      <c r="C8" s="161"/>
      <c r="D8" s="161"/>
      <c r="E8" s="161"/>
      <c r="F8" s="161"/>
      <c r="G8" s="152">
        <f ca="1">IFERROR(NOW()-F8,"-")</f>
        <v>45938.726344907409</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1"/>
      <c r="E9" s="161"/>
      <c r="F9" s="161"/>
      <c r="G9" s="152">
        <f ca="1">IFERROR(NOW()-F9,"-")</f>
        <v>45938.726344907409</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1"/>
      <c r="E10" s="161"/>
      <c r="F10" s="161"/>
      <c r="G10" s="152">
        <f ca="1">IFERROR(NOW()-F10,"-")</f>
        <v>45938.726344907409</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52">
        <f ca="1">IFERROR(NOW()-F11,"-")</f>
        <v>45938.726344907409</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45938.726344907409</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45938.726344907409</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45938.726344907409</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45938.726344907409</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45938.726344907409</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45938.726344907409</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45938.726344907409</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45938.726344907409</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45938.726344907409</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45938.726344907409</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45938.726344907409</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45938.726344907409</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45938.726344907409</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45938.726344907409</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45938.726344907409</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45938.726344907409</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45938.726344907409</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ca="1">IFERROR(NOW()-F29,"-")</f>
        <v>45938.726344907409</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52">
        <f ca="1">IFERROR(NOW()-F30,"-")</f>
        <v>45938.726344907409</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52">
        <f ca="1">IFERROR(NOW()-F31,"-")</f>
        <v>45938.726344907409</v>
      </c>
      <c r="H31" s="161"/>
      <c r="I31" s="161" t="str">
        <f>IFERROR(VLOOKUP(D31,DB!A:F,6,0),"")</f>
        <v/>
      </c>
      <c r="J31" s="161" t="str">
        <f>IFERROR(VLOOKUP(D31,DB!A:G,7,0),"")</f>
        <v/>
      </c>
      <c r="K31" s="161"/>
      <c r="L31" s="161" t="str">
        <f>IFERROR(VLOOKUP(D31,DB!A:I,9,0),"")</f>
        <v/>
      </c>
    </row>
    <row r="32" spans="1:12" ht="31.5" customHeight="1">
      <c r="A32" s="161"/>
      <c r="B32" s="161" t="str">
        <f>IFERROR(VLOOKUP(D32,DB!A:K,11,0),"")</f>
        <v/>
      </c>
      <c r="C32" s="161"/>
      <c r="D32" s="161"/>
      <c r="E32" s="161"/>
      <c r="F32" s="161"/>
      <c r="G32" s="152">
        <f ca="1">IFERROR(NOW()-F32,"-")</f>
        <v>45938.726344907409</v>
      </c>
      <c r="H32" s="161"/>
      <c r="I32" s="161" t="str">
        <f>IFERROR(VLOOKUP(D32,DB!A:F,6,0),"")</f>
        <v/>
      </c>
      <c r="J32" s="161" t="str">
        <f>IFERROR(VLOOKUP(D32,DB!A:G,7,0),"")</f>
        <v/>
      </c>
      <c r="K32" s="161"/>
      <c r="L32" s="161" t="str">
        <f>IFERROR(VLOOKUP(D32,DB!A:I,9,0),"")</f>
        <v/>
      </c>
    </row>
    <row r="33" spans="1:12" ht="31.5" customHeight="1">
      <c r="A33" s="161"/>
      <c r="B33" s="161" t="str">
        <f>IFERROR(VLOOKUP(D33,DB!A:K,11,0),"")</f>
        <v/>
      </c>
      <c r="C33" s="161"/>
      <c r="D33" s="161"/>
      <c r="E33" s="161"/>
      <c r="F33" s="161"/>
      <c r="G33" s="152">
        <f ca="1">IFERROR(NOW()-F33,"-")</f>
        <v>45938.726344907409</v>
      </c>
      <c r="H33" s="161"/>
      <c r="I33" s="161" t="str">
        <f>IFERROR(VLOOKUP(D33,DB!A:F,6,0),"")</f>
        <v/>
      </c>
      <c r="J33" s="161" t="str">
        <f>IFERROR(VLOOKUP(D33,DB!A:G,7,0),"")</f>
        <v/>
      </c>
      <c r="K33" s="161"/>
      <c r="L33" s="161" t="str">
        <f>IFERROR(VLOOKUP(D33,DB!A:I,9,0),"")</f>
        <v/>
      </c>
    </row>
    <row r="34" spans="1:12" ht="31.5" customHeight="1">
      <c r="A34" s="161"/>
      <c r="B34" s="161" t="str">
        <f>IFERROR(VLOOKUP(D34,DB!A:K,11,0),"")</f>
        <v/>
      </c>
      <c r="C34" s="161"/>
      <c r="D34" s="161"/>
      <c r="E34" s="161"/>
      <c r="F34" s="161"/>
      <c r="G34" s="152">
        <f ca="1">IFERROR(NOW()-F34,"-")</f>
        <v>45938.726344907409</v>
      </c>
      <c r="H34" s="161"/>
      <c r="I34" s="161" t="str">
        <f>IFERROR(VLOOKUP(D34,DB!A:F,6,0),"")</f>
        <v/>
      </c>
      <c r="J34" s="161" t="str">
        <f>IFERROR(VLOOKUP(D34,DB!A:G,7,0),"")</f>
        <v/>
      </c>
      <c r="K34" s="161"/>
      <c r="L34" s="161" t="str">
        <f>IFERROR(VLOOKUP(D34,DB!A:I,9,0),"")</f>
        <v/>
      </c>
    </row>
    <row r="35" spans="1:12" ht="31.5" customHeight="1">
      <c r="A35" s="162"/>
      <c r="B35" s="163" t="str">
        <f>IFERROR(VLOOKUP(D35,DB!A:K,11,0),"")</f>
        <v/>
      </c>
      <c r="C35" s="163"/>
      <c r="D35" s="163"/>
      <c r="E35" s="164"/>
      <c r="F35" s="165"/>
      <c r="G35" s="152">
        <f ca="1">IFERROR(NOW()-F35,"-")</f>
        <v>45938.726344907409</v>
      </c>
      <c r="H35" s="165"/>
      <c r="I35" s="163" t="str">
        <f>IFERROR(VLOOKUP(D35,DB!A:F,6,0),"")</f>
        <v/>
      </c>
      <c r="J35" s="163" t="str">
        <f>IFERROR(VLOOKUP(D35,DB!A:G,7,0),"")</f>
        <v/>
      </c>
      <c r="K35" s="167"/>
      <c r="L35" s="164" t="str">
        <f>IFERROR(VLOOKUP(D35,DB!A:I,9,0),"")</f>
        <v/>
      </c>
    </row>
    <row r="36" spans="1:12" ht="31.5" customHeight="1">
      <c r="A36" s="162"/>
      <c r="B36" s="163" t="str">
        <f>IFERROR(VLOOKUP(D36,DB!A:K,11,0),"")</f>
        <v/>
      </c>
      <c r="C36" s="163"/>
      <c r="D36" s="163"/>
      <c r="E36" s="164"/>
      <c r="F36" s="165"/>
      <c r="G36" s="152">
        <f ca="1">IFERROR(NOW()-F36,"-")</f>
        <v>45938.726344907409</v>
      </c>
      <c r="H36" s="165"/>
      <c r="I36" s="163" t="str">
        <f>IFERROR(VLOOKUP(D36,DB!A:F,6,0),"")</f>
        <v/>
      </c>
      <c r="J36" s="163" t="str">
        <f>IFERROR(VLOOKUP(D36,DB!A:G,7,0),"")</f>
        <v/>
      </c>
      <c r="K36" s="167"/>
      <c r="L36" s="164" t="str">
        <f>IFERROR(VLOOKUP(D36,DB!A:I,9,0),"")</f>
        <v/>
      </c>
    </row>
    <row r="37" spans="1:12" ht="31.5" customHeight="1">
      <c r="A37" s="162"/>
      <c r="B37" s="163" t="str">
        <f>IFERROR(VLOOKUP(D37,DB!A:K,11,0),"")</f>
        <v/>
      </c>
      <c r="C37" s="163"/>
      <c r="D37" s="163"/>
      <c r="E37" s="164"/>
      <c r="F37" s="165"/>
      <c r="G37" s="152">
        <f ca="1">IFERROR(NOW()-F37,"-")</f>
        <v>45938.726344907409</v>
      </c>
      <c r="H37" s="165"/>
      <c r="I37" s="163" t="str">
        <f>IFERROR(VLOOKUP(D37,DB!A:F,6,0),"")</f>
        <v/>
      </c>
      <c r="J37" s="163" t="str">
        <f>IFERROR(VLOOKUP(D37,DB!A:G,7,0),"")</f>
        <v/>
      </c>
      <c r="K37" s="167"/>
      <c r="L37" s="164" t="str">
        <f>IFERROR(VLOOKUP(D37,DB!A:I,9,0),"")</f>
        <v/>
      </c>
    </row>
    <row r="38" spans="1:12" ht="31.5" customHeight="1">
      <c r="A38" s="162"/>
      <c r="B38" s="163" t="str">
        <f>IFERROR(VLOOKUP(D38,DB!A:K,11,0),"")</f>
        <v/>
      </c>
      <c r="C38" s="163"/>
      <c r="D38" s="163"/>
      <c r="E38" s="164"/>
      <c r="F38" s="165"/>
      <c r="G38" s="152">
        <f ca="1">IFERROR(NOW()-F38,"-")</f>
        <v>45938.726344907409</v>
      </c>
      <c r="H38" s="165"/>
      <c r="I38" s="163" t="str">
        <f>IFERROR(VLOOKUP(D38,DB!A:F,6,0),"")</f>
        <v/>
      </c>
      <c r="J38" s="163" t="str">
        <f>IFERROR(VLOOKUP(D38,DB!A:G,7,0),"")</f>
        <v/>
      </c>
      <c r="K38" s="167"/>
      <c r="L38" s="164" t="str">
        <f>IFERROR(VLOOKUP(D38,DB!A:I,9,0),"")</f>
        <v/>
      </c>
    </row>
    <row r="39" spans="1:12" ht="31.5" customHeight="1">
      <c r="A39" s="162"/>
      <c r="B39" s="163" t="str">
        <f>IFERROR(VLOOKUP(D39,DB!A:K,11,0),"")</f>
        <v/>
      </c>
      <c r="C39" s="163"/>
      <c r="D39" s="163"/>
      <c r="E39" s="164"/>
      <c r="F39" s="165"/>
      <c r="G39" s="152">
        <f ca="1">IFERROR(NOW()-F39,"-")</f>
        <v>45938.726344907409</v>
      </c>
      <c r="H39" s="165"/>
      <c r="I39" s="163" t="str">
        <f>IFERROR(VLOOKUP(D39,DB!A:F,6,0),"")</f>
        <v/>
      </c>
      <c r="J39" s="163" t="str">
        <f>IFERROR(VLOOKUP(D39,DB!A:G,7,0),"")</f>
        <v/>
      </c>
      <c r="K39" s="167"/>
      <c r="L39" s="164" t="str">
        <f>IFERROR(VLOOKUP(D39,DB!A:I,9,0),"")</f>
        <v/>
      </c>
    </row>
    <row r="40" spans="1:12" ht="31.5" customHeight="1">
      <c r="A40" s="162"/>
      <c r="B40" s="163" t="str">
        <f>IFERROR(VLOOKUP(D40,DB!A:K,11,0),"")</f>
        <v/>
      </c>
      <c r="C40" s="163"/>
      <c r="D40" s="163"/>
      <c r="E40" s="164"/>
      <c r="F40" s="165"/>
      <c r="G40" s="166">
        <f ca="1">IFERROR(NOW()-F40,"-")</f>
        <v>45938.726344907409</v>
      </c>
      <c r="H40" s="165"/>
      <c r="I40" s="163" t="str">
        <f>IFERROR(VLOOKUP(D40,DB!A:F,6,0),"")</f>
        <v/>
      </c>
      <c r="J40" s="163" t="str">
        <f>IFERROR(VLOOKUP(D40,DB!A:G,7,0),"")</f>
        <v/>
      </c>
      <c r="K40" s="167"/>
      <c r="L40" s="164" t="str">
        <f>IFERROR(VLOOKUP(D40,DB!A:I,9,0),"")</f>
        <v/>
      </c>
    </row>
    <row r="41" spans="1:12" ht="31.5" customHeight="1">
      <c r="A41" s="162"/>
      <c r="B41" s="163" t="str">
        <f>IFERROR(VLOOKUP(D41,DB!A:K,11,0),"")</f>
        <v/>
      </c>
      <c r="C41" s="163"/>
      <c r="D41" s="163"/>
      <c r="E41" s="164"/>
      <c r="F41" s="165"/>
      <c r="G41" s="166">
        <f ca="1">IFERROR(NOW()-F41,"-")</f>
        <v>45938.726344907409</v>
      </c>
      <c r="H41" s="165"/>
      <c r="I41" s="163" t="str">
        <f>IFERROR(VLOOKUP(D41,DB!A:F,6,0),"")</f>
        <v/>
      </c>
      <c r="J41" s="163" t="str">
        <f>IFERROR(VLOOKUP(D41,DB!A:G,7,0),"")</f>
        <v/>
      </c>
      <c r="K41" s="167"/>
      <c r="L41" s="164" t="str">
        <f>IFERROR(VLOOKUP(D41,DB!A:I,9,0),"")</f>
        <v/>
      </c>
    </row>
    <row r="42" spans="1:12" ht="31.5" customHeight="1">
      <c r="A42" s="162"/>
      <c r="B42" s="163" t="str">
        <f>IFERROR(VLOOKUP(D42,DB!A:K,11,0),"")</f>
        <v/>
      </c>
      <c r="C42" s="163"/>
      <c r="D42" s="163"/>
      <c r="E42" s="164"/>
      <c r="F42" s="165"/>
      <c r="G42" s="166">
        <f ca="1">IFERROR(NOW()-F42,"-")</f>
        <v>45938.726344907409</v>
      </c>
      <c r="H42" s="165"/>
      <c r="I42" s="163" t="str">
        <f>IFERROR(VLOOKUP(D42,DB!A:F,6,0),"")</f>
        <v/>
      </c>
      <c r="J42" s="163" t="str">
        <f>IFERROR(VLOOKUP(D42,DB!A:G,7,0),"")</f>
        <v/>
      </c>
      <c r="K42" s="167"/>
      <c r="L42" s="164" t="str">
        <f>IFERROR(VLOOKUP(D42,DB!A:I,9,0),"")</f>
        <v/>
      </c>
    </row>
    <row r="43" spans="1:12" ht="31.5" customHeight="1">
      <c r="A43" s="162"/>
      <c r="B43" s="163" t="str">
        <f>IFERROR(VLOOKUP(D43,DB!A:K,11,0),"")</f>
        <v/>
      </c>
      <c r="C43" s="163"/>
      <c r="D43" s="163"/>
      <c r="E43" s="164"/>
      <c r="F43" s="165"/>
      <c r="G43" s="166">
        <f ca="1">IFERROR(NOW()-F43,"-")</f>
        <v>45938.726344907409</v>
      </c>
      <c r="H43" s="165"/>
      <c r="I43" s="163" t="str">
        <f>IFERROR(VLOOKUP(D43,DB!A:F,6,0),"")</f>
        <v/>
      </c>
      <c r="J43" s="163" t="str">
        <f>IFERROR(VLOOKUP(D43,DB!A:G,7,0),"")</f>
        <v/>
      </c>
      <c r="K43" s="167"/>
      <c r="L43" s="164" t="str">
        <f>IFERROR(VLOOKUP(D43,DB!A:I,9,0),"")</f>
        <v/>
      </c>
    </row>
    <row r="44" spans="1:12" ht="31.5" customHeight="1">
      <c r="A44" s="162"/>
      <c r="B44" s="163" t="str">
        <f>IFERROR(VLOOKUP(D44,DB!A:K,11,0),"")</f>
        <v/>
      </c>
      <c r="C44" s="163"/>
      <c r="D44" s="163"/>
      <c r="E44" s="164"/>
      <c r="F44" s="165"/>
      <c r="G44" s="166">
        <f ca="1">IFERROR(NOW()-F44,"-")</f>
        <v>45938.726344907409</v>
      </c>
      <c r="H44" s="165"/>
      <c r="I44" s="163" t="str">
        <f>IFERROR(VLOOKUP(D44,DB!A:F,6,0),"")</f>
        <v/>
      </c>
      <c r="J44" s="163" t="str">
        <f>IFERROR(VLOOKUP(D44,DB!A:G,7,0),"")</f>
        <v/>
      </c>
      <c r="K44" s="167"/>
      <c r="L44" s="164" t="str">
        <f>IFERROR(VLOOKUP(D44,DB!A:I,9,0),"")</f>
        <v/>
      </c>
    </row>
    <row r="45" spans="1:12" ht="31.5" customHeight="1">
      <c r="A45" s="162"/>
      <c r="B45" s="163" t="str">
        <f>IFERROR(VLOOKUP(D45,DB!A:K,11,0),"")</f>
        <v/>
      </c>
      <c r="C45" s="163"/>
      <c r="D45" s="163"/>
      <c r="E45" s="164"/>
      <c r="F45" s="165"/>
      <c r="G45" s="166">
        <f ca="1">IFERROR(NOW()-F45,"-")</f>
        <v>45938.726344907409</v>
      </c>
      <c r="H45" s="165"/>
      <c r="I45" s="163" t="str">
        <f>IFERROR(VLOOKUP(D45,DB!A:F,6,0),"")</f>
        <v/>
      </c>
      <c r="J45" s="163" t="str">
        <f>IFERROR(VLOOKUP(D45,DB!A:G,7,0),"")</f>
        <v/>
      </c>
      <c r="K45" s="167"/>
      <c r="L45" s="164" t="str">
        <f>IFERROR(VLOOKUP(D45,DB!A:I,9,0),"")</f>
        <v/>
      </c>
    </row>
    <row r="46" spans="1:12" ht="31.5" customHeight="1">
      <c r="A46" s="162"/>
      <c r="B46" s="163" t="str">
        <f>IFERROR(VLOOKUP(D46,DB!A:K,11,0),"")</f>
        <v/>
      </c>
      <c r="C46" s="163"/>
      <c r="D46" s="163"/>
      <c r="E46" s="164"/>
      <c r="F46" s="165"/>
      <c r="G46" s="166">
        <f ca="1">IFERROR(NOW()-F46,"-")</f>
        <v>45938.726344907409</v>
      </c>
      <c r="H46" s="165"/>
      <c r="I46" s="163" t="str">
        <f>IFERROR(VLOOKUP(D46,DB!A:F,6,0),"")</f>
        <v/>
      </c>
      <c r="J46" s="163" t="str">
        <f>IFERROR(VLOOKUP(D46,DB!A:G,7,0),"")</f>
        <v/>
      </c>
      <c r="K46" s="167"/>
      <c r="L46" s="164" t="str">
        <f>IFERROR(VLOOKUP(D46,DB!A:I,9,0),"")</f>
        <v/>
      </c>
    </row>
    <row r="47" spans="1:12" ht="31.5" customHeight="1">
      <c r="A47" s="162"/>
      <c r="B47" s="163" t="str">
        <f>IFERROR(VLOOKUP(D47,DB!A:K,11,0),"")</f>
        <v/>
      </c>
      <c r="C47" s="163"/>
      <c r="D47" s="163"/>
      <c r="E47" s="164"/>
      <c r="F47" s="165"/>
      <c r="G47" s="166">
        <f ca="1">IFERROR(NOW()-F47,"-")</f>
        <v>45938.726344907409</v>
      </c>
      <c r="H47" s="165"/>
      <c r="I47" s="163" t="str">
        <f>IFERROR(VLOOKUP(D47,DB!A:F,6,0),"")</f>
        <v/>
      </c>
      <c r="J47" s="163" t="str">
        <f>IFERROR(VLOOKUP(D47,DB!A:G,7,0),"")</f>
        <v/>
      </c>
      <c r="K47" s="167"/>
      <c r="L47" s="164" t="str">
        <f>IFERROR(VLOOKUP(D47,DB!A:I,9,0),"")</f>
        <v/>
      </c>
    </row>
    <row r="48" spans="1:12" ht="31.5" customHeight="1">
      <c r="A48" s="162"/>
      <c r="B48" s="163" t="str">
        <f>IFERROR(VLOOKUP(D48,DB!A:K,11,0),"")</f>
        <v/>
      </c>
      <c r="C48" s="163"/>
      <c r="D48" s="163"/>
      <c r="E48" s="164"/>
      <c r="F48" s="165"/>
      <c r="G48" s="166">
        <f ca="1">IFERROR(NOW()-F48,"-")</f>
        <v>45938.726344907409</v>
      </c>
      <c r="H48" s="165"/>
      <c r="I48" s="163" t="str">
        <f>IFERROR(VLOOKUP(D48,DB!A:F,6,0),"")</f>
        <v/>
      </c>
      <c r="J48" s="163" t="str">
        <f>IFERROR(VLOOKUP(D48,DB!A:G,7,0),"")</f>
        <v/>
      </c>
      <c r="K48" s="167"/>
      <c r="L48" s="164" t="str">
        <f>IFERROR(VLOOKUP(D48,DB!A:I,9,0),"")</f>
        <v/>
      </c>
    </row>
    <row r="49" spans="1:12" ht="31.5" customHeight="1">
      <c r="A49" s="162"/>
      <c r="B49" s="163" t="str">
        <f>IFERROR(VLOOKUP(D49,DB!A:K,11,0),"")</f>
        <v/>
      </c>
      <c r="C49" s="163"/>
      <c r="D49" s="163"/>
      <c r="E49" s="164"/>
      <c r="F49" s="165"/>
      <c r="G49" s="166">
        <f ca="1">IFERROR(NOW()-F49,"-")</f>
        <v>45938.726344907409</v>
      </c>
      <c r="H49" s="165"/>
      <c r="I49" s="163" t="str">
        <f>IFERROR(VLOOKUP(D49,DB!A:F,6,0),"")</f>
        <v/>
      </c>
      <c r="J49" s="163" t="str">
        <f>IFERROR(VLOOKUP(D49,DB!A:G,7,0),"")</f>
        <v/>
      </c>
      <c r="K49" s="167"/>
      <c r="L49" s="164" t="str">
        <f>IFERROR(VLOOKUP(D49,DB!A:I,9,0),"")</f>
        <v/>
      </c>
    </row>
    <row r="50" spans="1:12" ht="31.5" customHeight="1">
      <c r="A50" s="162"/>
      <c r="B50" s="163" t="str">
        <f>IFERROR(VLOOKUP(D50,DB!A:K,11,0),"")</f>
        <v/>
      </c>
      <c r="C50" s="163"/>
      <c r="D50" s="163"/>
      <c r="E50" s="164"/>
      <c r="F50" s="165"/>
      <c r="G50" s="166">
        <f ca="1">IFERROR(NOW()-F50,"-")</f>
        <v>45938.726344907409</v>
      </c>
      <c r="H50" s="165"/>
      <c r="I50" s="163" t="str">
        <f>IFERROR(VLOOKUP(D50,DB!A:F,6,0),"")</f>
        <v/>
      </c>
      <c r="J50" s="163" t="str">
        <f>IFERROR(VLOOKUP(D50,DB!A:G,7,0),"")</f>
        <v/>
      </c>
      <c r="K50" s="167"/>
      <c r="L50" s="164" t="str">
        <f>IFERROR(VLOOKUP(D50,DB!A:I,9,0),"")</f>
        <v/>
      </c>
    </row>
    <row r="51" spans="1:12" ht="31.5" customHeight="1">
      <c r="A51" s="162"/>
      <c r="B51" s="163" t="str">
        <f>IFERROR(VLOOKUP(D51,DB!A:K,11,0),"")</f>
        <v/>
      </c>
      <c r="C51" s="163"/>
      <c r="D51" s="163"/>
      <c r="E51" s="164"/>
      <c r="F51" s="165"/>
      <c r="G51" s="166">
        <f ca="1">IFERROR(NOW()-F51,"-")</f>
        <v>45938.726344907409</v>
      </c>
      <c r="H51" s="165"/>
      <c r="I51" s="163" t="str">
        <f>IFERROR(VLOOKUP(D51,DB!A:F,6,0),"")</f>
        <v/>
      </c>
      <c r="J51" s="163" t="str">
        <f>IFERROR(VLOOKUP(D51,DB!A:G,7,0),"")</f>
        <v/>
      </c>
      <c r="K51" s="167"/>
      <c r="L51" s="164" t="str">
        <f>IFERROR(VLOOKUP(D51,DB!A:I,9,0),"")</f>
        <v/>
      </c>
    </row>
    <row r="52" spans="1:12" ht="31.5" customHeight="1">
      <c r="A52" s="162"/>
      <c r="B52" s="163" t="str">
        <f>IFERROR(VLOOKUP(D52,DB!A:K,11,0),"")</f>
        <v/>
      </c>
      <c r="C52" s="163"/>
      <c r="D52" s="163"/>
      <c r="E52" s="164"/>
      <c r="F52" s="165"/>
      <c r="G52" s="166">
        <f ca="1">IFERROR(NOW()-F52,"-")</f>
        <v>45938.726344907409</v>
      </c>
      <c r="H52" s="165"/>
      <c r="I52" s="163" t="str">
        <f>IFERROR(VLOOKUP(D52,DB!A:F,6,0),"")</f>
        <v/>
      </c>
      <c r="J52" s="163" t="str">
        <f>IFERROR(VLOOKUP(D52,DB!A:G,7,0),"")</f>
        <v/>
      </c>
      <c r="K52" s="167"/>
      <c r="L52" s="164" t="str">
        <f>IFERROR(VLOOKUP(D52,DB!A:I,9,0),"")</f>
        <v/>
      </c>
    </row>
    <row r="53" spans="1:12" ht="31.5" customHeight="1">
      <c r="A53" s="162"/>
      <c r="B53" s="163" t="str">
        <f>IFERROR(VLOOKUP(D53,DB!A:K,11,0),"")</f>
        <v/>
      </c>
      <c r="C53" s="163"/>
      <c r="D53" s="163"/>
      <c r="E53" s="164"/>
      <c r="F53" s="165"/>
      <c r="G53" s="166">
        <f ca="1">IFERROR(NOW()-F53,"-")</f>
        <v>45938.726344907409</v>
      </c>
      <c r="H53" s="165"/>
      <c r="I53" s="163" t="str">
        <f>IFERROR(VLOOKUP(D53,DB!A:F,6,0),"")</f>
        <v/>
      </c>
      <c r="J53" s="163" t="str">
        <f>IFERROR(VLOOKUP(D53,DB!A:G,7,0),"")</f>
        <v/>
      </c>
      <c r="K53" s="167"/>
      <c r="L53" s="164" t="str">
        <f>IFERROR(VLOOKUP(D53,DB!A:I,9,0),"")</f>
        <v/>
      </c>
    </row>
    <row r="54" spans="1:12" ht="31.5" customHeight="1">
      <c r="A54" s="162"/>
      <c r="B54" s="163" t="str">
        <f>IFERROR(VLOOKUP(D54,DB!A:K,11,0),"")</f>
        <v/>
      </c>
      <c r="C54" s="163"/>
      <c r="D54" s="163"/>
      <c r="E54" s="164"/>
      <c r="F54" s="165"/>
      <c r="G54" s="166">
        <f ca="1">IFERROR(NOW()-F54,"-")</f>
        <v>45938.726344907409</v>
      </c>
      <c r="H54" s="165"/>
      <c r="I54" s="163" t="str">
        <f>IFERROR(VLOOKUP(D54,DB!A:F,6,0),"")</f>
        <v/>
      </c>
      <c r="J54" s="163" t="str">
        <f>IFERROR(VLOOKUP(D54,DB!A:G,7,0),"")</f>
        <v/>
      </c>
      <c r="K54" s="167"/>
      <c r="L54" s="164" t="str">
        <f>IFERROR(VLOOKUP(D54,DB!A:I,9,0),"")</f>
        <v/>
      </c>
    </row>
    <row r="55" spans="1:12" ht="31.5" customHeight="1">
      <c r="A55" s="162"/>
      <c r="B55" s="163" t="str">
        <f>IFERROR(VLOOKUP(D55,DB!A:K,11,0),"")</f>
        <v/>
      </c>
      <c r="C55" s="163"/>
      <c r="D55" s="163"/>
      <c r="E55" s="164"/>
      <c r="F55" s="165"/>
      <c r="G55" s="166">
        <f ca="1">IFERROR(NOW()-F55,"-")</f>
        <v>45938.726344907409</v>
      </c>
      <c r="H55" s="165"/>
      <c r="I55" s="163" t="str">
        <f>IFERROR(VLOOKUP(D55,DB!A:F,6,0),"")</f>
        <v/>
      </c>
      <c r="J55" s="163" t="str">
        <f>IFERROR(VLOOKUP(D55,DB!A:G,7,0),"")</f>
        <v/>
      </c>
      <c r="K55" s="167"/>
      <c r="L55" s="164" t="str">
        <f>IFERROR(VLOOKUP(D55,DB!A:I,9,0),"")</f>
        <v/>
      </c>
    </row>
    <row r="56" spans="1:12" ht="31.5" customHeight="1">
      <c r="A56" s="110"/>
      <c r="B56" s="109" t="str">
        <f>IFERROR(VLOOKUP(D56,DB!A:K,11,0),"")</f>
        <v/>
      </c>
      <c r="C56" s="111"/>
      <c r="D56" s="109"/>
      <c r="E56" s="112"/>
      <c r="F56" s="113"/>
      <c r="G56" s="81">
        <f ca="1">IFERROR(NOW()-F56,"-")</f>
        <v>45938.726344907409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45938.726344907409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45938.726344907409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45938.726344907409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45938.726344907409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45938.726344907409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45938.726344907409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45938.726344907409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45938.726344907409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45938.726344907409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45938.726344907409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45938.726344907409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45938.726344907409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45938.726344907409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45938.726344907409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45938.726344907409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45938.726344907409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45938.726344907409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45938.726344907409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45938.726344907409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45938.726344907409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45938.726344907409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45938.726344907409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45938.726344907409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45938.726344907409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45938.726344907409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45938.726344907409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45938.726344907409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45938.726344907409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45938.726344907409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45938.726344907409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45938.726344907409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45938.726344907409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45938.726344907409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45938.726344907409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45938.726344907409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45938.726344907409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45938.726344907409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45938.726344907409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45938.726344907409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45938.726344907409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45938.726344907409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45938.726344907409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45938.726344907409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45938.726344907409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45938.726344907409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45938.726344907409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45938.726344907409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45938.726344907409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45938.726344907409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45938.726344907409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45938.726344907409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45938.726344907409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45938.726344907409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45938.726344907409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45938.726344907409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45938.726344907409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45938.726344907409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45938.726344907409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45938.726344907409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45938.726344907409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45938.726344907409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45938.726344907409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45938.726344907409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45938.726344907409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45938.726344907409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45938.726344907409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45938.726344907409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45938.726344907409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45938.726344907409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45938.726344907409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45938.726344907409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45938.726344907409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45938.726344907409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45938.726344907409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45938.726344907409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45938.726344907409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45938.726344907409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45938.726344907409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45938.726344907409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45938.726344907409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45938.726344907409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45938.726344907409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45938.726344907409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45938.726344907409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45938.726344907409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45938.726344907409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45938.726344907409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45938.726344907409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45938.726344907409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45938.726344907409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45938.726344907409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45938.726344907409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45938.726344907409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45938.726344907409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45938.726344907409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45938.726344907409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45938.726344907409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45938.726344907409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45938.726344907409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45938.726344907409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45938.726344907409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45938.726344907409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45938.726344907409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45938.726344907409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45938.726344907409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45938.726344907409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45938.726344907409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45938.726344907409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45938.726344907409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45938.726344907409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45938.726344907409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45938.726344907409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45938.726344907409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45938.726344907409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45938.726344907409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45938.726344907409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45938.726344907409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45938.726344907409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45938.726344907409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45938.726344907409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45938.726344907409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45938.726344907409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45938.726344907409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45938.726344907409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45938.726344907409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45938.726344907409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45938.726344907409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45938.726344907409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45938.726344907409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45938.726344907409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45938.726344907409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45938.726344907409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45938.726344907409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45938.726344907409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45938.726344907409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45938.726344907409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45938.726344907409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45938.726344907409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45938.726344907409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45938.726344907409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45938.726344907409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45938.726344907409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45938.726344907409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45938.726344907409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45938.726344907409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45938.726344907409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45938.726344907409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45938.726344907409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45938.726344907409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45938.726344907409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45938.726344907409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45938.726344907409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45938.726344907409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45938.726344907409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45938.726344907409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45938.726344907409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45938.726344907409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45938.726344907409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45938.726344907409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45938.726344907409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45938.726344907409</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45938.726344907409</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45938.726344907409</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45938.726344907409</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45938.726344907409</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45938.726344907409</v>
      </c>
      <c r="H222" s="113"/>
      <c r="I222" s="109" t="str">
        <f>IFERROR(VLOOKUP(D222,DB!A:F,6,0),"")</f>
        <v/>
      </c>
      <c r="J222" s="108" t="str">
        <f>IFERROR(VLOOKUP(D222,DB!A:G,7,0),"")</f>
        <v/>
      </c>
      <c r="K222" s="114"/>
      <c r="L222" s="115" t="str">
        <f>IFERROR(VLOOKUP(D222,DB!A:I,9,0),"")</f>
        <v/>
      </c>
    </row>
  </sheetData>
  <dataValidations count="2">
    <dataValidation allowBlank="1" showInputMessage="1" showErrorMessage="1" sqref="E1" xr:uid="{380493DB-286A-4683-AF55-C78F04945A49}"/>
    <dataValidation type="list" allowBlank="1" showInputMessage="1" showErrorMessage="1" sqref="E3 E5 E7:E22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2025-10-08T14:28:05Z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