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91" documentId="13_ncr:1_{F6CB121F-512D-4AA6-A0C1-0FB36C537598}" xr6:coauthVersionLast="47" xr6:coauthVersionMax="47" xr10:uidLastSave="{E651891D-6FDD-4BCD-A0C5-912B6F824C0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<sst xmlns="http://schemas.openxmlformats.org/spreadsheetml/2006/main" count="178616" uniqueCount="39085">
  <si>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</si>
  <si>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</si>
  <si>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</si>
  <si>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</si>
  <si>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</si>
  <si>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</si>
  <si>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</si>
  <si>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</si>
  <si>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</si>
  <si>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</si>
  <si>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</si>
  <si>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</si>
  <si>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</si>
  <si>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</si>
  <si>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</si>
  <si>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</si>
  <si>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</si>
  <si>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</si>
  <si>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</si>
  <si>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</si>
  <si>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</si>
  <si>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</si>
  <si>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</si>
  <si>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</si>
  <si>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</si>
  <si>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</si>
  <si>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</si>
  <si>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</si>
  <si>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</si>
  <si>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</si>
  <si>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</si>
  <si>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</si>
  <si>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</si>
  <si>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</si>
  <si>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</si>
  <si>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</si>
  <si>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</si>
  <si>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</si>
  <si>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</si>
  <si>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</si>
  <si>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</si>
  <si>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</si>
  <si>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</si>
  <si>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</si>
  <si>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</si>
  <si>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</si>
  <si>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</si>
  <si>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</si>
  <si>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</si>
  <si>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</si>
  <si>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</si>
  <si>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</si>
  <si>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</si>
  <si>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</si>
  <si>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</si>
  <si>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</si>
  <si>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</si>
  <si>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</si>
  <si>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</si>
  <si>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</si>
  <si>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</si>
  <si>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</si>
  <si>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</si>
  <si>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</si>
  <si>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</si>
  <si>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</si>
  <si>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</si>
  <si>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</si>
  <si>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</si>
  <si>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</si>
  <si>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</si>
  <si>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</si>
  <si>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</si>
  <si>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</si>
  <si>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</si>
  <si>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</si>
  <si>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</si>
  <si>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</si>
  <si>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</si>
  <si>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</si>
  <si>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</si>
  <si>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</si>
  <si>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</si>
  <si>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</si>
  <si>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</si>
  <si>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</si>
  <si>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</si>
  <si>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</si>
  <si>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</si>
  <si>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</si>
  <si>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</si>
  <si>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</si>
  <si>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</si>
  <si>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</si>
  <si>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</si>
  <si>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</si>
  <si>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</si>
  <si>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</si>
  <si>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</si>
  <si>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</si>
  <si>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</si>
  <si>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</si>
  <si>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</si>
  <si>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</si>
  <si>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</si>
  <si>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</si>
  <si>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</si>
  <si>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</si>
  <si>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</si>
  <si>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</si>
  <si>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</si>
  <si>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</si>
  <si>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</si>
  <si>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</si>
  <si>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</si>
  <si>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</si>
  <si>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</si>
  <si>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</si>
  <si>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</si>
  <si>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</si>
  <si>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</si>
  <si>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</si>
  <si>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</si>
  <si>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</si>
  <si>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</si>
  <si>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</si>
  <si>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</si>
  <si>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</si>
  <si>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</si>
  <si>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</si>
  <si>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</si>
  <si>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</si>
  <si>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</si>
  <si>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</si>
  <si>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</si>
  <si>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</si>
  <si>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</si>
  <si>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</si>
  <si>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</si>
  <si>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</si>
  <si>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</si>
  <si>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</si>
  <si>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</si>
  <si>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</si>
  <si>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</si>
  <si>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</si>
  <si>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</si>
  <si>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</si>
  <si>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</si>
  <si>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</si>
  <si>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</si>
  <si>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</si>
  <si>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</si>
  <si>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</si>
  <si>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</si>
  <si>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</si>
  <si>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</si>
  <si>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</si>
  <si>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</si>
  <si>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</si>
  <si>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</si>
  <si>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</si>
  <si>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</si>
  <si>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</si>
  <si>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</si>
  <si>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</si>
  <si>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</si>
  <si>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</si>
  <si>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</si>
  <si>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</si>
  <si>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</si>
  <si>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</si>
  <si>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</si>
  <si>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</si>
  <si>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</si>
  <si>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</si>
  <si>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</si>
  <si>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</si>
  <si>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</si>
  <si>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</si>
  <si>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</si>
  <si>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</si>
  <si>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</si>
  <si>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</si>
  <si>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</si>
  <si>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</si>
  <si>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</si>
  <si>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</si>
  <si>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</si>
  <si>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</si>
  <si>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</si>
  <si>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</si>
  <si>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</si>
  <si>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</si>
  <si>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</si>
  <si>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</si>
  <si>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</si>
  <si>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</si>
  <si>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</si>
  <si>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</si>
  <si>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</si>
  <si>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</si>
  <si>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</si>
  <si>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</si>
  <si>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</si>
  <si>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</si>
  <si>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</si>
  <si>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</si>
  <si>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</si>
  <si>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</si>
  <si>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</si>
  <si>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</si>
  <si>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</si>
  <si>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</si>
  <si>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</si>
  <si>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</si>
  <si>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</si>
  <si>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</si>
  <si>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</si>
  <si>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</si>
  <si>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</si>
  <si>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</si>
  <si>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</si>
  <si>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</si>
  <si>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</si>
  <si>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</si>
  <si>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</si>
  <si>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</si>
  <si>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</si>
  <si>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</si>
  <si>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</si>
  <si>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</si>
  <si>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</si>
  <si>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</si>
  <si>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</si>
  <si>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</si>
  <si>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</si>
  <si>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</si>
  <si>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</si>
  <si>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</si>
  <si>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</si>
  <si>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</si>
  <si>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</si>
  <si>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</si>
  <si>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</si>
  <si>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</si>
  <si>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</si>
  <si>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</si>
  <si>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</si>
  <si>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</si>
  <si>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</si>
  <si>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</si>
  <si>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</si>
  <si>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</si>
  <si>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</si>
  <si>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</si>
  <si>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</si>
  <si>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</si>
  <si>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</si>
  <si>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</si>
  <si>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</si>
  <si>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</si>
  <si>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</si>
  <si>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</si>
  <si>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</si>
  <si>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</si>
  <si>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</si>
  <si>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</si>
  <si>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</si>
  <si>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</si>
  <si>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</si>
  <si>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</si>
  <si>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</si>
  <si>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</si>
  <si>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</si>
  <si>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</si>
  <si>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</si>
  <si>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</si>
  <si>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</si>
  <si>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</si>
  <si>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</si>
  <si>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</si>
  <si>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</si>
  <si>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</si>
  <si>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</si>
  <si>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</si>
  <si>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</si>
  <si>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</si>
  <si>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</si>
  <si>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</si>
  <si>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</si>
  <si>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</si>
  <si>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</si>
  <si>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</si>
  <si>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</si>
  <si>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</si>
  <si>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</si>
  <si>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</si>
  <si>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</si>
  <si>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</si>
  <si>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</si>
  <si>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</si>
  <si>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</si>
  <si>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</si>
  <si>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</si>
  <si>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</si>
  <si>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</si>
  <si>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</si>
  <si>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</si>
  <si>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</si>
  <si>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</si>
  <si>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</si>
  <si>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</si>
  <si>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</si>
  <si>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</si>
  <si>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</si>
  <si>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</si>
  <si>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</si>
  <si>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</si>
  <si>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</si>
  <si>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</si>
  <si>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</si>
  <si>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</si>
  <si>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</si>
  <si>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</si>
  <si>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</si>
  <si>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</si>
  <si>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</si>
  <si>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</si>
  <si>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</si>
  <si>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</si>
  <si>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</si>
  <si>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</si>
  <si>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</si>
  <si>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</si>
  <si>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</si>
  <si>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</si>
  <si>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</si>
  <si>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</si>
  <si>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</si>
  <si>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</si>
  <si>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</si>
  <si>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</si>
  <si>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</si>
  <si>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</si>
  <si>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</si>
  <si>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</si>
  <si>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</si>
  <si>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</si>
  <si>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</si>
  <si>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</si>
  <si>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</si>
  <si>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</si>
  <si>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</si>
  <si>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</si>
  <si>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</si>
  <si>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</si>
  <si>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</si>
  <si>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</si>
  <si>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</si>
  <si>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</si>
  <si>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</si>
  <si>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</si>
  <si>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</si>
  <si>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</si>
  <si>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</si>
  <si>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</si>
  <si>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</si>
  <si>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</si>
  <si>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</si>
  <si>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</si>
  <si>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</si>
  <si>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</si>
  <si>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</si>
  <si>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</si>
  <si>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</si>
  <si>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</si>
  <si>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</si>
  <si>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</si>
  <si>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</si>
  <si>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</si>
  <si>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</si>
  <si>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</si>
  <si>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</si>
  <si>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</si>
  <si>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</si>
  <si>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</si>
  <si>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</si>
  <si>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</si>
  <si>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</si>
  <si>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</si>
  <si>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</si>
  <si>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</si>
  <si>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</si>
  <si>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</si>
  <si>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</si>
  <si>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</si>
  <si>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</si>
  <si>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</si>
  <si>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</si>
  <si>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</si>
  <si>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</si>
  <si>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</si>
  <si>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</si>
  <si>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</si>
  <si>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</si>
  <si>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</si>
  <si>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</si>
  <si>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</si>
  <si>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</si>
  <si>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</si>
  <si>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</si>
  <si>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</si>
  <si>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</si>
  <si>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</si>
  <si>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</si>
  <si>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</si>
  <si>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</si>
  <si>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</si>
  <si>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</si>
  <si>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</si>
  <si>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</si>
  <si>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</si>
  <si>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</si>
  <si>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</si>
  <si>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</si>
  <si>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</si>
  <si>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</si>
  <si>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</si>
  <si>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</si>
  <si>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</si>
  <si>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</si>
  <si>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</si>
  <si>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</si>
  <si>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</si>
  <si>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</si>
  <si>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</si>
  <si>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</si>
  <si>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</si>
  <si>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</si>
  <si>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</si>
  <si>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</si>
  <si>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</si>
  <si>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</si>
  <si>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</si>
  <si>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</si>
  <si>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</si>
  <si>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</si>
  <si>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</si>
  <si>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</si>
  <si>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</si>
  <si>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</si>
  <si>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</si>
  <si>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</si>
  <si>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</si>
  <si>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</si>
  <si>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</si>
  <si>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</si>
  <si>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</si>
  <si>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</si>
  <si>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</si>
  <si>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</si>
  <si>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</si>
  <si>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</si>
  <si>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</si>
  <si>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</si>
  <si>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</si>
  <si>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</si>
  <si>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</si>
  <si>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</si>
  <si>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</si>
  <si>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</si>
  <si>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</si>
  <si>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</si>
  <si>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</si>
  <si>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</si>
  <si>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</si>
  <si>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</si>
  <si>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</si>
  <si>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</si>
  <si>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</si>
  <si>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</si>
  <si>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</si>
  <si>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</si>
  <si>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</si>
  <si>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</si>
  <si>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</si>
  <si>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</si>
  <si>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</si>
  <si>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</si>
  <si>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</si>
  <si>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</si>
  <si>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</si>
  <si>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</si>
  <si>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</si>
  <si>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</si>
  <si>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</si>
  <si>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</si>
  <si>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</si>
  <si>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</si>
  <si>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</si>
  <si>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</si>
  <si>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</si>
  <si>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</si>
  <si>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</si>
  <si>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</si>
  <si>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</si>
  <si>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</si>
  <si>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</si>
  <si>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</si>
  <si>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</si>
  <si>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</si>
  <si>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</si>
  <si>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</si>
  <si>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</si>
  <si>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</si>
  <si>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</si>
  <si>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</si>
  <si>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</si>
  <si>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</si>
  <si>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</si>
  <si>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</si>
  <si>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</si>
  <si>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</si>
  <si>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</si>
  <si>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</si>
  <si>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</si>
  <si>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</si>
  <si>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</si>
  <si>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</si>
  <si>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</si>
  <si>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</si>
  <si>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</si>
  <si>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</si>
  <si>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</si>
  <si>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</si>
  <si>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</si>
  <si>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</si>
  <si>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</si>
  <si>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</si>
  <si>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</si>
  <si>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</si>
  <si>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</si>
  <si>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</si>
  <si>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</si>
  <si>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</si>
  <si>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</si>
  <si>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</si>
  <si>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</si>
  <si>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</si>
  <si>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</si>
  <si>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</si>
  <si>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</si>
  <si>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</si>
  <si>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</si>
  <si>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</si>
  <si>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</si>
  <si>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</si>
  <si>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</si>
  <si>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</si>
  <si>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</si>
  <si>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</si>
  <si>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</si>
  <si>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</si>
  <si>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</si>
  <si>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</si>
  <si>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</si>
  <si>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</si>
  <si>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</si>
  <si>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</si>
  <si>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</si>
  <si>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</si>
  <si>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</si>
  <si>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</si>
  <si>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</si>
  <si>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</si>
  <si>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</si>
  <si>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</si>
  <si>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</si>
  <si>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</si>
  <si>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</si>
  <si>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</si>
  <si>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</si>
  <si>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</si>
  <si>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</si>
  <si>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</si>
  <si>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</si>
  <si>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</si>
  <si>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</si>
  <si>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</si>
  <si>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</si>
  <si>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</si>
  <si>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</si>
  <si>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</si>
  <si>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</si>
  <si>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</si>
  <si>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</si>
  <si>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</si>
  <si>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</si>
  <si>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</si>
  <si>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</si>
  <si>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</si>
  <si>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</si>
  <si>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</si>
  <si>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</si>
  <si>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</si>
  <si>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</si>
  <si>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</si>
  <si>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</si>
  <si>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</si>
  <si>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</si>
  <si>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</si>
  <si>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</si>
  <si>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</si>
  <si>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</si>
  <si>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</si>
  <si>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</si>
  <si>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</si>
  <si>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</si>
  <si>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</si>
  <si>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</si>
  <si>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</si>
  <si>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</si>
  <si>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</si>
  <si>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</si>
  <si>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</si>
  <si>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</si>
  <si>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</si>
  <si>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</si>
  <si>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</si>
  <si>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</si>
  <si>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</si>
  <si>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</si>
  <si>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</si>
  <si>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</si>
  <si>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</si>
  <si>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</si>
  <si>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</si>
  <si>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</si>
  <si>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</si>
  <si>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</si>
  <si>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</si>
  <si>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</si>
  <si>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</si>
  <si>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</si>
  <si>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</si>
  <si>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</si>
  <si>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</si>
  <si>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</si>
  <si>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</si>
  <si>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</si>
  <si>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</si>
  <si>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</si>
  <si>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</si>
  <si>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</si>
  <si>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</si>
  <si>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</si>
  <si>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</si>
  <si>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</si>
  <si>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</si>
  <si>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</si>
  <si>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</si>
  <si>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</si>
  <si>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</si>
  <si>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</si>
  <si>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</si>
  <si>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</si>
  <si>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</si>
  <si>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</si>
  <si>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</si>
  <si>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</si>
  <si>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</si>
  <si>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</si>
  <si>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</si>
  <si>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</si>
  <si>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</si>
  <si>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</si>
  <si>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</si>
  <si>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</si>
  <si>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</si>
  <si>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</si>
  <si>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</si>
  <si>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</si>
  <si>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</si>
  <si>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</si>
  <si>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</si>
  <si>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</si>
  <si>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</si>
  <si>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</si>
  <si>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</si>
  <si>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</si>
  <si>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</si>
  <si>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</si>
  <si>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</si>
  <si>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</si>
  <si>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</si>
  <si>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</si>
  <si>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</si>
  <si>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</si>
  <si>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</si>
  <si>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</si>
  <si>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</si>
  <si>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</si>
  <si>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</si>
  <si>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</si>
  <si>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</si>
  <si>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</si>
  <si>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</si>
  <si>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</si>
  <si>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</si>
  <si>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</si>
  <si>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</si>
  <si>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</si>
  <si>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</si>
  <si>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</si>
  <si>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</si>
  <si>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</si>
  <si>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</si>
  <si>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</si>
  <si>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</si>
  <si>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</si>
  <si>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</si>
  <si>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</si>
  <si>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</si>
  <si>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</si>
  <si>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</si>
  <si>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</si>
  <si>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</si>
  <si>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</si>
  <si>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</si>
  <si>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</si>
  <si>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</si>
  <si>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</si>
  <si>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</si>
  <si>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</si>
  <si>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</si>
  <si>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</si>
  <si>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</si>
  <si>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</si>
  <si>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</si>
  <si>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</si>
  <si>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</si>
  <si>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</si>
  <si>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</si>
  <si>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</si>
  <si>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</si>
  <si>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</si>
  <si>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</si>
  <si>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</si>
  <si>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</si>
  <si>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</si>
  <si>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</si>
  <si>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</si>
  <si>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</si>
  <si>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</si>
  <si>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</si>
  <si>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</si>
  <si>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</si>
  <si>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</si>
  <si>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</si>
  <si>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</si>
  <si>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</si>
  <si>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</si>
  <si>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</si>
  <si>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</si>
  <si>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</si>
  <si>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</si>
  <si>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</si>
  <si>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</si>
  <si>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</si>
  <si>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</si>
  <si>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</si>
  <si>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</si>
  <si>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</si>
  <si>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</si>
  <si>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</si>
  <si>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</si>
  <si>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</si>
  <si>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</si>
  <si>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</si>
  <si>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</si>
  <si>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</si>
  <si>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</si>
  <si>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</si>
  <si>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</si>
  <si>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</si>
  <si>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</si>
  <si>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</si>
  <si>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</si>
  <si>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</si>
  <si>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</si>
  <si>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</si>
  <si>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</si>
  <si>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</si>
  <si>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</si>
  <si>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</si>
  <si>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</si>
  <si>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</si>
  <si>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</si>
  <si>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</si>
  <si>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</si>
  <si>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</si>
  <si>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</si>
  <si>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</si>
  <si>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</si>
  <si>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</si>
  <si>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</si>
  <si>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</si>
  <si>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</si>
  <si>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</si>
  <si>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</si>
  <si>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</si>
  <si>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</si>
  <si>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</si>
  <si>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</si>
  <si>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</si>
  <si>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</si>
  <si>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</si>
  <si>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</si>
  <si>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</si>
  <si>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</si>
  <si>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</si>
  <si>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</si>
  <si>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</si>
  <si>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</si>
  <si>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</si>
  <si>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</si>
  <si>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</si>
  <si>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</si>
  <si>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</si>
  <si>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</si>
  <si>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</si>
  <si>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</si>
  <si>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</si>
  <si>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</si>
  <si>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</si>
  <si>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</si>
  <si>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</si>
  <si>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</si>
  <si>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</si>
  <si>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</si>
  <si>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</si>
  <si>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</si>
  <si>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</si>
  <si>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</si>
  <si>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</si>
  <si>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</si>
  <si>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</si>
  <si>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</si>
  <si>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</si>
  <si>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</si>
  <si>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</si>
  <si>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</si>
  <si>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</si>
  <si>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</si>
  <si>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</si>
  <si>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</si>
  <si>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</si>
  <si>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</si>
  <si>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</si>
  <si>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</si>
  <si>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</si>
  <si>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</si>
  <si>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</si>
  <si>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</si>
  <si>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</si>
  <si>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</si>
  <si>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</si>
  <si>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</si>
  <si>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</si>
  <si>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</si>
  <si>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</si>
  <si>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</si>
  <si>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</si>
  <si>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</si>
  <si>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</si>
  <si>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</si>
  <si>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</si>
  <si>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</si>
  <si>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</si>
  <si>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</si>
  <si>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</si>
  <si>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</si>
  <si>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</si>
  <si>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</si>
  <si>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</si>
  <si>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</si>
  <si>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</si>
  <si>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</si>
  <si>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</si>
  <si>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</si>
  <si>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</si>
  <si>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</si>
  <si>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</si>
  <si>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</si>
  <si>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</si>
  <si>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</si>
  <si>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</si>
  <si>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</si>
  <si>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</si>
  <si>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</si>
  <si>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</si>
  <si>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</si>
  <si>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</si>
  <si>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</si>
  <si>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</si>
  <si>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</si>
  <si>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</si>
  <si>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</si>
  <si>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</si>
  <si>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</si>
  <si>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</si>
  <si>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</si>
  <si>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</si>
  <si>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</si>
  <si>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</si>
  <si>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</si>
  <si>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</si>
  <si>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</si>
  <si>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</si>
  <si>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</si>
  <si>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</si>
  <si>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</si>
  <si>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</si>
  <si>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</si>
  <si>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</si>
  <si>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</si>
  <si>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</si>
  <si>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</si>
  <si>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</si>
  <si>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</si>
  <si>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</si>
  <si>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</si>
  <si>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</si>
  <si>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</si>
  <si>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</si>
  <si>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</si>
  <si>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</si>
  <si>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</si>
  <si>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</si>
  <si>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</si>
  <si>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</si>
  <si>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</si>
  <si>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</si>
  <si>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</si>
  <si>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</si>
  <si>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</si>
  <si>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</si>
  <si>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</si>
  <si>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</si>
  <si>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</si>
  <si>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</si>
  <si>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</si>
  <si>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</si>
  <si>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</si>
  <si>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</si>
  <si>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</si>
  <si>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</si>
  <si>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</si>
  <si>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</si>
  <si>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</si>
  <si>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</si>
  <si>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</si>
  <si>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</si>
  <si>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</si>
  <si>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</si>
  <si>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</si>
  <si>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</si>
  <si>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</si>
  <si>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</si>
  <si>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</si>
  <si>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</si>
  <si>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</si>
  <si>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</si>
  <si>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</si>
  <si>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</si>
  <si>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</si>
  <si>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</si>
  <si>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</si>
  <si>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</si>
  <si>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</si>
  <si>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</si>
  <si>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</si>
  <si>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</si>
  <si>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</si>
  <si>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</si>
  <si>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</si>
  <si>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</si>
  <si>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</si>
  <si>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</si>
  <si>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</si>
  <si>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</si>
  <si>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</si>
  <si>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</si>
  <si>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</si>
  <si>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</si>
  <si>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</si>
  <si>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</si>
  <si>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</si>
  <si>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</si>
  <si>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</si>
  <si>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</si>
  <si>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</si>
  <si>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</si>
  <si>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</si>
  <si>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</si>
  <si>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</si>
  <si>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</si>
  <si>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</si>
  <si>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</si>
  <si>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</si>
  <si>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</si>
  <si>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</si>
  <si>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</si>
  <si>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</si>
  <si>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</si>
  <si>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</si>
  <si>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</si>
  <si>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</si>
  <si>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</si>
  <si>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</si>
  <si>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</si>
  <si>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</si>
  <si>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</si>
  <si>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</si>
  <si>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</si>
  <si>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</si>
  <si>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</si>
  <si>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</si>
  <si>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</si>
  <si>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</si>
  <si>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</si>
  <si>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</si>
  <si>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</si>
  <si>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</si>
  <si>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</si>
  <si>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</si>
  <si>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</si>
  <si>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</si>
  <si>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</si>
  <si>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</si>
  <si>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</si>
  <si>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</si>
  <si>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</si>
  <si>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</si>
  <si>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</si>
  <si>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</si>
  <si>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</si>
  <si>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</si>
  <si>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</si>
  <si>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</si>
  <si>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</si>
  <si>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</si>
  <si>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</si>
  <si>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</si>
  <si>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</si>
  <si>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</si>
  <si>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</si>
  <si>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</si>
  <si>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</si>
  <si>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</si>
  <si>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</si>
  <si>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</si>
  <si>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</si>
  <si>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</si>
  <si>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</si>
  <si>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</si>
  <si>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</si>
  <si>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</si>
  <si>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</si>
  <si>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</si>
  <si>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</si>
  <si>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</si>
  <si>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</si>
  <si>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</si>
  <si>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</si>
  <si>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</si>
  <si>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</si>
  <si>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</si>
  <si>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</si>
  <si>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</si>
  <si>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</si>
  <si>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</si>
  <si>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</si>
  <si>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</si>
  <si>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</si>
  <si>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</si>
  <si>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</si>
  <si>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</si>
  <si>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</si>
  <si>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</si>
  <si>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</si>
  <si>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</si>
  <si>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</si>
  <si>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</si>
  <si>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</si>
  <si>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</si>
  <si>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</si>
  <si>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</si>
  <si>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</si>
  <si>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</si>
  <si>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</si>
  <si>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</si>
  <si>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</si>
  <si>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</si>
  <si>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</si>
  <si>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</si>
  <si>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</si>
  <si>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</si>
  <si>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</si>
  <si>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</si>
  <si>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</si>
  <si>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</si>
  <si>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</si>
  <si>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</si>
  <si>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</si>
  <si>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</si>
  <si>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</si>
  <si>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</si>
  <si>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</si>
  <si>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</si>
  <si>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</si>
  <si>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</si>
  <si>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</si>
  <si>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</si>
  <si>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</si>
  <si>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</si>
  <si>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</si>
  <si>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</si>
  <si>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</si>
  <si>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</si>
  <si>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</si>
  <si>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</si>
  <si>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</si>
  <si>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</si>
  <si>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</si>
  <si>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</si>
  <si>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</si>
  <si>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</si>
  <si>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</si>
  <si>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</si>
  <si>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</si>
  <si>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</si>
  <si>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</si>
  <si>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</si>
  <si>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</si>
  <si>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</si>
  <si>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</si>
  <si>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</si>
  <si>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</si>
  <si>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</si>
  <si>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</si>
  <si>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</si>
  <si>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</si>
  <si>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</si>
  <si>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</si>
  <si>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</si>
  <si>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</si>
  <si>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</si>
  <si>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</si>
  <si>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</si>
  <si>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</si>
  <si>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</si>
  <si>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</si>
  <si>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</si>
  <si>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</si>
  <si>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</si>
  <si>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</si>
  <si>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</si>
  <si>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</si>
  <si>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</si>
  <si>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</si>
  <si>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</si>
  <si>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</si>
  <si>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</si>
  <si>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</si>
  <si>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</si>
  <si>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</si>
  <si>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</si>
  <si>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</si>
  <si>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</si>
  <si>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</si>
  <si>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</si>
  <si>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</si>
  <si>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</si>
  <si>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</si>
  <si>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</si>
  <si>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</si>
  <si>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</si>
  <si>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</si>
  <si>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</si>
  <si>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</si>
  <si>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</si>
  <si>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</si>
  <si>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</si>
  <si>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</si>
  <si>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</si>
  <si>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</si>
  <si>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</si>
  <si>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</si>
  <si>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</si>
  <si>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</si>
  <si>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</si>
  <si>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</si>
  <si>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</si>
  <si>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</si>
  <si>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</si>
  <si>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</si>
  <si>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</si>
  <si>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</si>
  <si>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</si>
  <si>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</si>
  <si>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</si>
  <si>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</si>
  <si>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</si>
  <si>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</si>
  <si>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</si>
  <si>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</si>
  <si>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</si>
  <si>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</si>
  <si>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</si>
  <si>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</si>
  <si>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</si>
  <si>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</si>
  <si>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</si>
  <si>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</si>
  <si>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</si>
  <si>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</si>
  <si>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</si>
  <si>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</si>
  <si>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</si>
  <si>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</si>
  <si>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</si>
  <si>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</si>
  <si>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</si>
  <si>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</si>
  <si>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</si>
  <si>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</si>
  <si>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</si>
  <si>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</si>
  <si>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</si>
  <si>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</si>
  <si>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</si>
  <si>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</si>
  <si>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</si>
  <si>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</si>
  <si>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</si>
  <si>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</si>
  <si>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</si>
  <si>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</si>
  <si>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</si>
  <si>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</si>
  <si>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</si>
  <si>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</si>
  <si>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</si>
  <si>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</si>
  <si>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</si>
  <si>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</si>
  <si>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</si>
  <si>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</si>
  <si>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</si>
  <si>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</si>
  <si>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</si>
  <si>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</si>
  <si>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</si>
  <si>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</si>
  <si>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</si>
  <si>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</si>
  <si>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</si>
  <si>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</si>
  <si>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</si>
  <si>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</si>
  <si>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</si>
  <si>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</si>
  <si>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</si>
  <si>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</si>
  <si>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</si>
  <si>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</si>
  <si>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</si>
  <si>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</si>
  <si>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</si>
  <si>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</si>
  <si>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</si>
  <si>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</si>
  <si>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</si>
  <si>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</si>
  <si>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</si>
  <si>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</si>
  <si>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</si>
  <si>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</si>
  <si>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</si>
  <si>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</si>
  <si>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</si>
  <si>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</si>
  <si>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</si>
  <si>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</si>
  <si>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</si>
  <si>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</si>
  <si>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</si>
  <si>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</si>
  <si>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</si>
  <si>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</si>
  <si>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</si>
  <si>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</si>
  <si>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</si>
  <si>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</si>
  <si>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</si>
  <si>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</si>
  <si>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</si>
  <si>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</si>
  <si>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</si>
  <si>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</si>
  <si>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</si>
  <si>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</si>
  <si>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</si>
  <si>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</si>
  <si>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</si>
  <si>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</si>
  <si>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</si>
  <si>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</si>
  <si>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</si>
  <si>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</si>
  <si>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</si>
  <si>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</si>
  <si>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</si>
  <si>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</si>
  <si>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</si>
  <si>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</si>
  <si>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</si>
  <si>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</si>
  <si>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</si>
  <si>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</si>
  <si>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</si>
  <si>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</si>
  <si>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</si>
  <si>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</si>
  <si>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</si>
  <si>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</si>
  <si>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</si>
  <si>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</si>
  <si>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</si>
  <si>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</si>
  <si>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</si>
  <si>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</si>
  <si>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</si>
  <si>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</si>
  <si>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</si>
  <si>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</si>
  <si>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</si>
  <si>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</si>
  <si>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</si>
  <si>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</si>
  <si>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</si>
  <si>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</si>
  <si>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</si>
  <si>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</si>
  <si>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</si>
  <si>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</si>
  <si>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</si>
  <si>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</si>
  <si>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</si>
  <si>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</si>
  <si>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</si>
  <si>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</si>
  <si>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</si>
  <si>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</si>
  <si>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</si>
  <si>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</si>
  <si>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</si>
  <si>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</si>
  <si>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</si>
  <si>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</si>
  <si>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</si>
  <si>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</si>
  <si>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</si>
  <si>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</si>
  <si>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</si>
  <si>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</si>
  <si>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</si>
  <si>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</si>
  <si>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</si>
  <si>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</si>
  <si>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</si>
  <si>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</si>
  <si>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</si>
  <si>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</si>
  <si>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</si>
  <si>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</si>
  <si>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</si>
  <si>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</si>
  <si>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</si>
  <si>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</si>
  <si>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</si>
  <si>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</si>
  <si>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</si>
  <si>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</si>
  <si>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</si>
  <si>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</si>
  <si>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</si>
  <si>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</si>
  <si>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</si>
  <si>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</si>
  <si>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</si>
  <si>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</si>
  <si>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</si>
  <si>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</si>
  <si>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</si>
  <si>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</si>
  <si>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</si>
  <si>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</si>
  <si>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</si>
  <si>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</si>
  <si>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</si>
  <si>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</si>
  <si>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</si>
  <si>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</si>
  <si>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</si>
  <si>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</si>
  <si>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</si>
  <si>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</si>
  <si>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</si>
  <si>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</si>
  <si>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</si>
  <si>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</si>
  <si>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</si>
  <si>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</si>
  <si>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</si>
  <si>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</si>
  <si>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</si>
  <si>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</si>
  <si>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</si>
  <si>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</si>
  <si>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</si>
  <si>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</si>
  <si>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</si>
  <si>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</si>
  <si>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</si>
  <si>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</si>
  <si>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</si>
  <si>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</si>
  <si>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</si>
  <si>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</si>
  <si>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</si>
  <si>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</si>
  <si>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</si>
  <si>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</si>
  <si>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</si>
  <si>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</si>
  <si>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</si>
  <si>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</si>
  <si>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</si>
  <si>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</si>
  <si>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</si>
  <si>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</si>
  <si>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</si>
  <si>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</si>
  <si>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</si>
  <si>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</si>
  <si>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</si>
  <si>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</si>
  <si>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</si>
  <si>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</si>
  <si>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</si>
  <si>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</si>
  <si>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</si>
  <si>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</si>
  <si>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</si>
  <si>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</si>
  <si>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</si>
  <si>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</si>
  <si>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</si>
  <si>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</si>
  <si>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</si>
  <si>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</si>
  <si>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</si>
  <si>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</si>
  <si>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</si>
  <si>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</si>
  <si>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</si>
  <si>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</si>
  <si>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</si>
  <si>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</si>
  <si>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</si>
  <si>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</si>
  <si>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</si>
  <si>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</si>
  <si>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</si>
  <si>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</si>
  <si>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</si>
  <si>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</si>
  <si>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</si>
  <si>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</si>
  <si>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</si>
  <si>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</si>
  <si>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</si>
  <si>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</si>
  <si>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</si>
  <si>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</si>
  <si>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</si>
  <si>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</si>
  <si>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</si>
  <si>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</si>
  <si>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</si>
  <si>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</si>
  <si>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</si>
  <si>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</si>
  <si>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</si>
  <si>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</si>
  <si>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</si>
  <si>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</si>
  <si>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</si>
  <si>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</si>
  <si>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</si>
  <si>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</si>
  <si>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</si>
  <si>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</si>
  <si>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</si>
  <si>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</si>
  <si>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</si>
  <si>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</si>
  <si>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</si>
  <si>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</si>
  <si>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</si>
  <si>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</si>
  <si>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</si>
  <si>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</si>
  <si>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</si>
  <si>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</si>
  <si>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</si>
  <si>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</si>
  <si>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</si>
  <si>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</si>
  <si>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</si>
  <si>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</si>
  <si>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</si>
  <si>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</si>
  <si>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</si>
  <si>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</si>
  <si>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</si>
  <si>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</si>
  <si>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</si>
  <si>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</si>
  <si>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</si>
  <si>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</si>
  <si>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</si>
  <si>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</si>
  <si>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</si>
  <si>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</si>
  <si>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</si>
  <si>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</si>
  <si>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</si>
  <si>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</si>
  <si>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</si>
  <si>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</si>
  <si>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</si>
  <si>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</si>
  <si>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</si>
  <si>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</si>
  <si>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</si>
  <si>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</si>
  <si>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</si>
  <si>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</si>
  <si>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</si>
  <si>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</si>
  <si>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</si>
  <si>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</si>
  <si>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</si>
  <si>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</si>
  <si>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</si>
  <si>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</si>
  <si>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</si>
  <si>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</si>
  <si>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</si>
  <si>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</si>
  <si>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</si>
  <si>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</si>
  <si>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</si>
  <si>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</si>
  <si>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</si>
  <si>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</si>
  <si>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</si>
  <si>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</si>
  <si>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</si>
  <si>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</si>
  <si>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</si>
  <si>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</si>
  <si>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</si>
  <si>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</si>
  <si>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</si>
  <si>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</si>
  <si>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</si>
  <si>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</si>
  <si>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</si>
  <si>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</si>
  <si>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</si>
  <si>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</si>
  <si>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</si>
  <si>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</si>
  <si>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</si>
  <si>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</si>
  <si>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</si>
  <si>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</si>
  <si>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</si>
  <si>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</si>
  <si>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</si>
  <si>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</si>
  <si>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</si>
  <si>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</si>
  <si>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</si>
  <si>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</si>
  <si>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</si>
  <si>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</si>
  <si>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</si>
  <si>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</si>
  <si>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</si>
  <si>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</si>
  <si>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</si>
  <si>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</si>
  <si>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</si>
  <si>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</si>
  <si>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</si>
  <si>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</si>
  <si>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</si>
  <si>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</si>
  <si>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</si>
  <si>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</si>
  <si>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</si>
  <si>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</si>
  <si>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</si>
  <si>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</si>
  <si>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</si>
  <si>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</si>
  <si>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</si>
  <si>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</si>
  <si>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</si>
  <si>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</si>
  <si>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</si>
  <si>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</si>
  <si>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</si>
  <si>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</si>
  <si>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</si>
  <si>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</si>
  <si>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</si>
  <si>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</si>
  <si>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</si>
  <si>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</si>
  <si>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</si>
  <si>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</si>
  <si>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</si>
  <si>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</si>
  <si>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</si>
  <si>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</si>
  <si>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</si>
  <si>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</si>
  <si>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</si>
  <si>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</si>
  <si>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</si>
  <si>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</si>
  <si>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</si>
  <si>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</si>
  <si>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</si>
  <si>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</si>
  <si>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</si>
  <si>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</si>
  <si>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</si>
  <si>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</si>
  <si>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</si>
  <si>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</si>
  <si>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</si>
  <si>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</si>
  <si>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</si>
  <si>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</si>
  <si>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</si>
  <si>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</si>
  <si>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</si>
  <si>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</si>
  <si>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</si>
  <si>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</si>
  <si>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</si>
  <si>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</si>
  <si>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</si>
  <si>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</si>
  <si>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</si>
  <si>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</si>
  <si>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</si>
  <si>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</si>
  <si>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</si>
  <si>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</si>
  <si>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</si>
  <si>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</si>
  <si>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</si>
  <si>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</si>
  <si>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</si>
  <si>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</si>
  <si>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</si>
  <si>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</si>
  <si>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</si>
  <si>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</si>
  <si>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</si>
  <si>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</si>
  <si>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</si>
  <si>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</si>
  <si>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</si>
  <si>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</si>
  <si>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</si>
  <si>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</si>
  <si>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</si>
  <si>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</si>
  <si>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</si>
  <si>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</si>
  <si>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</si>
  <si>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</si>
  <si>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</si>
  <si>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</si>
  <si>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</si>
  <si>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</si>
  <si>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</si>
  <si>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</si>
  <si>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</si>
  <si>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</si>
  <si>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</si>
  <si>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</si>
  <si>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</si>
  <si>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</si>
  <si>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</si>
  <si>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</si>
  <si>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</si>
  <si>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</si>
  <si>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</si>
  <si>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</si>
  <si>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</si>
  <si>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</si>
  <si>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</si>
  <si>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</si>
  <si>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</si>
  <si>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</si>
  <si>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</si>
  <si>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</si>
  <si>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</si>
  <si>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</si>
  <si>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</si>
  <si>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</si>
  <si>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</si>
  <si>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</si>
  <si>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</si>
  <si>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</si>
  <si>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</si>
  <si>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</si>
  <si>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</si>
  <si>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</si>
  <si>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</si>
  <si>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</si>
  <si>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</si>
  <si>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</si>
  <si>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</si>
  <si>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</si>
  <si>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</si>
  <si>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</si>
  <si>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</si>
  <si>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</si>
  <si>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</si>
  <si>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</si>
  <si>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</si>
  <si>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</si>
  <si>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</si>
  <si>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</si>
  <si>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</si>
  <si>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</si>
  <si>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</si>
  <si>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</si>
  <si>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</si>
  <si>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</si>
  <si>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</si>
  <si>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</si>
  <si>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</si>
  <si>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</si>
  <si>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</si>
  <si>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</si>
  <si>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</si>
  <si>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</si>
  <si>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</si>
  <si>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</si>
  <si>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</si>
  <si>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</si>
  <si>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</si>
  <si>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</si>
  <si>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</si>
  <si>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</si>
  <si>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</si>
  <si>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</si>
  <si>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</si>
  <si>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</si>
  <si>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</si>
  <si>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</si>
  <si>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</si>
  <si>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</si>
  <si>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</si>
  <si>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</si>
  <si>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</si>
  <si>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</si>
  <si>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</si>
  <si>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</si>
  <si>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</si>
  <si>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</si>
  <si>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</si>
  <si>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</si>
  <si>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</si>
  <si>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</si>
  <si>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</si>
  <si>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</si>
  <si>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</si>
  <si>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</si>
  <si>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</si>
  <si>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</si>
  <si>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</si>
  <si>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</si>
  <si>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</si>
  <si>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</si>
  <si>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</si>
  <si>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</si>
  <si>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</si>
  <si>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</si>
  <si>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</si>
  <si>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</si>
  <si>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</si>
  <si>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</si>
  <si>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</si>
  <si>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</si>
  <si>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</si>
  <si>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</si>
  <si>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</si>
  <si>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</si>
  <si>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</si>
  <si>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</si>
  <si>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</si>
  <si>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</si>
  <si>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</si>
  <si>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</si>
  <si>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</si>
  <si>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</si>
  <si>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</si>
  <si>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</si>
  <si>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</si>
  <si>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</si>
  <si>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</si>
  <si>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</si>
  <si>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</si>
  <si>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</si>
  <si>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</si>
  <si>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</si>
  <si>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</si>
  <si>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</si>
  <si>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</si>
  <si>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</si>
  <si>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</si>
  <si>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</si>
  <si>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</si>
  <si>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</si>
  <si>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</si>
  <si>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</si>
  <si>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</si>
  <si>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</si>
  <si>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</si>
  <si>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</si>
  <si>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</si>
  <si>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</si>
  <si>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</si>
  <si>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</si>
  <si>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</si>
  <si>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</si>
  <si>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</si>
  <si>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</si>
  <si>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</si>
  <si>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</si>
  <si>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</si>
  <si>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</si>
  <si>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</si>
  <si>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</si>
  <si>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</si>
  <si>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</si>
  <si>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</si>
  <si>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</si>
  <si>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</si>
  <si>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</si>
  <si>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</si>
  <si>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</si>
  <si>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</si>
  <si>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</si>
  <si>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</si>
  <si>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</si>
  <si>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</si>
  <si>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</si>
  <si>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</si>
  <si>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</si>
  <si>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</si>
  <si>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</si>
  <si>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</si>
  <si>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</si>
  <si>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</si>
  <si>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</si>
  <si>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</si>
  <si>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</si>
  <si>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</si>
  <si>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</si>
  <si>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</si>
  <si>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</si>
  <si>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</si>
  <si>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</si>
  <si>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</si>
  <si>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</si>
  <si>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</si>
  <si>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</si>
  <si>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</si>
  <si>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</si>
  <si>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</si>
  <si>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</si>
  <si>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</si>
  <si>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</si>
  <si>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</si>
  <si>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</si>
  <si>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</si>
  <si>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</si>
  <si>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</si>
  <si>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</si>
  <si>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</si>
  <si>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</si>
  <si>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</si>
  <si>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</si>
  <si>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</si>
  <si>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</si>
  <si>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</si>
  <si>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</si>
  <si>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</si>
  <si>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</si>
  <si>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</si>
  <si>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</si>
  <si>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</si>
  <si>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</si>
  <si>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</si>
  <si>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</si>
  <si>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</si>
  <si>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</si>
  <si>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</si>
  <si>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</si>
  <si>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</si>
  <si>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</si>
  <si>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</si>
  <si>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</si>
  <si>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</si>
  <si>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</si>
  <si>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</si>
  <si>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</si>
  <si>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</si>
  <si>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</si>
  <si>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</si>
  <si>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</si>
  <si>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</si>
  <si>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</si>
  <si>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</si>
  <si>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</si>
  <si>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</si>
  <si>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</si>
  <si>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</si>
  <si>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</si>
  <si>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</si>
  <si>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</si>
  <si>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</si>
  <si>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</si>
  <si>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</si>
  <si>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</si>
  <si>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</si>
  <si>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</si>
  <si>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</si>
  <si>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</si>
  <si>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</si>
  <si>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</si>
  <si>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</si>
  <si>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</si>
  <si>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</si>
  <si>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</si>
  <si>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</si>
  <si>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</si>
  <si>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</si>
  <si>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</si>
  <si>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</si>
  <si>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</si>
  <si>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</si>
  <si>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</si>
  <si>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</si>
  <si>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</si>
  <si>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</si>
  <si>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</si>
  <si>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</si>
  <si>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</si>
  <si>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</si>
  <si>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</si>
  <si>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</si>
  <si>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</si>
  <si>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</si>
  <si>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</si>
  <si>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</si>
  <si>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</si>
  <si>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</si>
  <si>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</si>
  <si>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</si>
  <si>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</si>
  <si>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</si>
  <si>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</si>
  <si>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</si>
  <si>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</si>
  <si>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</si>
  <si>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</si>
  <si>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</si>
  <si>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</si>
  <si>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</si>
  <si>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</si>
  <si>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</si>
  <si>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</si>
  <si>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</si>
  <si>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</si>
  <si>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</si>
  <si>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</si>
  <si>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</si>
  <si>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</si>
  <si>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</si>
  <si>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</si>
  <si>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</si>
  <si>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</si>
  <si>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</si>
  <si>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</si>
  <si>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</si>
  <si>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</si>
  <si>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</si>
  <si>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</si>
  <si>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</si>
  <si>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</si>
  <si>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</si>
  <si>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</si>
  <si>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</si>
  <si>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</si>
  <si>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</si>
  <si>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</si>
  <si>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</si>
  <si>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</si>
  <si>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</si>
  <si>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</si>
  <si>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</si>
  <si>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</si>
  <si>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</si>
  <si>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</si>
  <si>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</si>
  <si>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</si>
  <si>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</si>
  <si>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</si>
  <si>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</si>
  <si>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</si>
  <si>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</si>
  <si>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</si>
  <si>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</si>
  <si>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</si>
  <si>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</si>
  <si>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</si>
  <si>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</si>
  <si>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</si>
  <si>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</si>
  <si>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</si>
  <si>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</si>
  <si>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</si>
  <si>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</si>
  <si>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</si>
  <si>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</si>
  <si>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</si>
  <si>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</si>
  <si>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</si>
  <si>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</si>
  <si>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</si>
  <si>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</si>
  <si>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</si>
  <si>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</si>
  <si>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</si>
  <si>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</si>
  <si>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</si>
  <si>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</si>
  <si>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</si>
  <si>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</si>
  <si>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</si>
  <si>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</si>
  <si>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</si>
  <si>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</si>
  <si>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</si>
  <si>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</si>
  <si>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</si>
  <si>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</si>
  <si>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</si>
  <si>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</si>
  <si>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</si>
  <si>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</si>
  <si>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</si>
  <si>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</si>
  <si>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</si>
  <si>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</si>
  <si>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</si>
  <si>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</si>
  <si>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</si>
  <si>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</si>
  <si>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</si>
  <si>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</si>
  <si>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</si>
  <si>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</si>
  <si>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</si>
  <si>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</si>
  <si>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</si>
  <si>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</si>
  <si>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</si>
  <si>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</si>
  <si>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</si>
  <si>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</si>
  <si>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</si>
  <si>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</si>
  <si>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</si>
  <si>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</si>
  <si>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</si>
  <si>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</si>
  <si>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</si>
  <si>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</si>
  <si>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</si>
  <si>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</si>
  <si>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</si>
  <si>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</si>
  <si>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</si>
  <si>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</si>
  <si>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</si>
  <si>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</si>
  <si>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</si>
  <si>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</si>
  <si>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</si>
  <si>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</si>
  <si>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</si>
  <si>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</si>
  <si>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</si>
  <si>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</si>
  <si>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</si>
  <si>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</si>
  <si>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</si>
  <si>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</si>
  <si>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</si>
  <si>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</si>
  <si>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</si>
  <si>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</si>
  <si>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</si>
  <si>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</si>
  <si>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</si>
  <si>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</si>
  <si>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</si>
  <si>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</si>
  <si>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</si>
  <si>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</si>
  <si>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</si>
  <si>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</si>
  <si>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</si>
  <si>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</si>
  <si>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</si>
  <si>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</si>
  <si>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</si>
  <si>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</si>
  <si>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</si>
  <si>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</si>
  <si>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</si>
  <si>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</si>
  <si>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</si>
  <si>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</si>
  <si>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</si>
  <si>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</si>
  <si>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</si>
  <si>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</si>
  <si>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</si>
  <si>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</si>
  <si>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</si>
  <si>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</si>
  <si>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</si>
  <si>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</si>
  <si>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</si>
  <si>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</si>
  <si>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</si>
  <si>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</si>
  <si>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</si>
  <si>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</si>
  <si>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</si>
  <si>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</si>
  <si>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</si>
  <si>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</si>
  <si>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</si>
  <si>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</si>
  <si>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</si>
  <si>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</si>
  <si>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</si>
  <si>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</si>
  <si>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</si>
  <si>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</si>
  <si>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</si>
  <si>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</si>
  <si>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</si>
  <si>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</si>
  <si>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</si>
  <si>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</si>
  <si>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</si>
  <si>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</si>
  <si>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</si>
  <si>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</si>
  <si>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</si>
  <si>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</si>
  <si>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</si>
  <si>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</si>
  <si>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</si>
  <si>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</si>
  <si>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</si>
  <si>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</si>
  <si>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</si>
  <si>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</si>
  <si>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</si>
  <si>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</si>
  <si>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</si>
  <si>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</si>
  <si>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</si>
  <si>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</si>
  <si>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</si>
  <si>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</si>
  <si>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</si>
  <si>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</si>
  <si>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</si>
  <si>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</si>
  <si>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</si>
  <si>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</si>
  <si>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</si>
  <si>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</si>
  <si>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</si>
  <si>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</si>
  <si>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</si>
  <si>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</si>
  <si>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</si>
  <si>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</si>
  <si>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</si>
  <si>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</si>
  <si>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</si>
  <si>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</si>
  <si>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</si>
  <si>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</si>
  <si>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</si>
  <si>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</si>
  <si>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</si>
  <si>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</si>
  <si>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</si>
  <si>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</si>
  <si>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</si>
  <si>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</si>
  <si>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</si>
  <si>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</si>
  <si>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</si>
  <si>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</si>
  <si>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</si>
  <si>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</si>
  <si>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</si>
  <si>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</si>
  <si>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</si>
  <si>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</si>
  <si>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</si>
  <si>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</si>
  <si>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</si>
  <si>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</si>
  <si>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</si>
  <si>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</si>
  <si>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</si>
  <si>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</si>
  <si>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</si>
  <si>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</si>
  <si>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</si>
  <si>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</si>
  <si>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</si>
  <si>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</si>
  <si>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</si>
  <si>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</si>
  <si>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</si>
  <si>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</si>
  <si>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</si>
  <si>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</si>
  <si>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</si>
  <si>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</si>
  <si>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</si>
  <si>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</si>
  <si>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</si>
  <si>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</si>
  <si>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</si>
  <si>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</si>
  <si>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</si>
  <si>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</si>
  <si>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</si>
  <si>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</si>
  <si>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</si>
  <si>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</si>
  <si>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</si>
  <si>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</si>
  <si>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</si>
  <si>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</si>
  <si>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</si>
  <si>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</si>
  <si>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</si>
  <si>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</si>
  <si>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</si>
  <si>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</si>
  <si>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</si>
  <si>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</si>
  <si>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</si>
  <si>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</si>
  <si>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</si>
  <si>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</si>
  <si>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</si>
  <si>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</si>
  <si>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</si>
  <si>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</si>
  <si>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</si>
  <si>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</si>
  <si>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</si>
  <si>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</si>
  <si>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</si>
  <si>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</si>
  <si>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</si>
  <si>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</si>
  <si>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</si>
  <si>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</si>
  <si>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</si>
  <si>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</si>
  <si>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</si>
  <si>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</si>
  <si>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</si>
  <si>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</si>
  <si>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</si>
  <si>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</si>
  <si>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</si>
  <si>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</si>
  <si>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</si>
  <si>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</si>
  <si>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</si>
  <si>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</si>
  <si>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</si>
  <si>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</si>
  <si>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</si>
  <si>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</si>
  <si>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</si>
  <si>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</si>
  <si>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</si>
  <si>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</si>
  <si>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</si>
  <si>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</si>
  <si>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</si>
  <si>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</si>
  <si>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</si>
  <si>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</si>
  <si>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</si>
  <si>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</si>
  <si>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</si>
  <si>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</si>
  <si>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</si>
  <si>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</si>
  <si>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</si>
  <si>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</si>
  <si>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</si>
  <si>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</si>
  <si>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</si>
  <si>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</si>
  <si>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</si>
  <si>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</si>
  <si>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</si>
  <si>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</si>
  <si>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</si>
  <si>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</si>
  <si>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</si>
  <si>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</si>
  <si>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</si>
  <si>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</si>
  <si>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</si>
  <si>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</si>
  <si>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</si>
  <si>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</si>
  <si>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</si>
  <si>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</si>
  <si>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</si>
  <si>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</si>
  <si>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</si>
  <si>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</si>
  <si>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</si>
  <si>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</si>
  <si>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</si>
  <si>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</si>
  <si>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</si>
  <si>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</si>
  <si>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</si>
  <si>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</si>
  <si>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</si>
  <si>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</si>
  <si>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</si>
  <si>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</si>
  <si>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</si>
  <si>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</si>
  <si>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</si>
  <si>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</si>
  <si>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</si>
  <si>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</si>
  <si>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</si>
  <si>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</si>
  <si>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</si>
  <si>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</si>
  <si>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</si>
  <si>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</si>
  <si>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</si>
  <si>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</si>
  <si>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</si>
  <si>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</si>
  <si>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</si>
  <si>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</si>
  <si>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</si>
  <si>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</si>
  <si>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</si>
  <si>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</si>
  <si>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</si>
  <si>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</si>
  <si>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</si>
  <si>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</si>
  <si>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</si>
  <si>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</si>
  <si>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</si>
  <si>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</si>
  <si>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</si>
  <si>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</si>
  <si>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</si>
  <si>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</si>
  <si>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</si>
  <si>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</si>
  <si>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</si>
  <si>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</si>
  <si>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</si>
  <si>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</si>
  <si>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</si>
  <si>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</si>
  <si>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</si>
  <si>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</si>
  <si>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</si>
  <si>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</si>
  <si>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</si>
  <si>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</si>
  <si>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</si>
  <si>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</si>
  <si>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</si>
  <si>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</si>
  <si>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</si>
  <si>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</si>
  <si>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</si>
  <si>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</si>
  <si>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</si>
  <si>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</si>
  <si>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</si>
  <si>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</si>
  <si>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</si>
  <si>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</si>
  <si>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</si>
  <si>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</si>
  <si>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</si>
  <si>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</si>
  <si>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</si>
  <si>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</si>
  <si>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</si>
  <si>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</si>
  <si>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</si>
  <si>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</si>
  <si>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</si>
  <si>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</si>
  <si>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</si>
  <si>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</si>
  <si>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</si>
  <si>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</si>
  <si>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</si>
  <si>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</si>
  <si>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</si>
  <si>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</si>
  <si>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</si>
  <si>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</si>
  <si>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</si>
  <si>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</si>
  <si>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</si>
  <si>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</si>
  <si>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</si>
  <si>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</si>
  <si>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</si>
  <si>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</si>
  <si>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</si>
  <si>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</si>
  <si>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</si>
  <si>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</si>
  <si>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</si>
  <si>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</si>
  <si>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</si>
  <si>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</si>
  <si>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</si>
  <si>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</si>
  <si>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</si>
  <si>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</si>
  <si>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</si>
  <si>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</si>
  <si>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</si>
  <si>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</si>
  <si>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</si>
  <si>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</si>
  <si>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</si>
  <si>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</si>
  <si>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</si>
  <si>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</si>
  <si>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</si>
  <si>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</si>
  <si>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</si>
  <si>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</si>
  <si>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</si>
  <si>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</si>
  <si>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</si>
  <si>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</si>
  <si>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</si>
  <si>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</si>
  <si>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</si>
  <si>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</si>
  <si>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</si>
  <si>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</si>
  <si>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</si>
  <si>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</si>
  <si>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</si>
  <si>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</si>
  <si>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</si>
  <si>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</si>
  <si>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</si>
  <si>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</si>
  <si>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</si>
  <si>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</si>
  <si>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</si>
  <si>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</si>
  <si>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</si>
  <si>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</si>
  <si>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</si>
  <si>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</si>
  <si>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</si>
  <si>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</si>
  <si>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</si>
  <si>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</si>
  <si>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</si>
  <si>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</si>
  <si>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</si>
  <si>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</si>
  <si>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</si>
  <si>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</si>
  <si>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</si>
  <si>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</si>
  <si>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</si>
  <si>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</si>
  <si>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</si>
  <si>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</si>
  <si>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</si>
  <si>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</si>
  <si>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</si>
  <si>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</si>
  <si>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</si>
  <si>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</si>
  <si>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</si>
  <si>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</si>
  <si>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</si>
  <si>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</si>
  <si>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</si>
  <si>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</si>
  <si>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</si>
  <si>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</si>
  <si>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</si>
  <si>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</si>
  <si>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</si>
  <si>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</si>
  <si>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</si>
  <si>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</si>
  <si>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</si>
  <si>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</si>
  <si>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</si>
  <si>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</si>
  <si>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</si>
  <si>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</si>
  <si>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</si>
  <si>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</si>
  <si>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</si>
  <si>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</si>
  <si>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</si>
  <si>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</si>
  <si>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</si>
  <si>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</si>
  <si>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</si>
  <si>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</si>
  <si>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</si>
  <si>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</si>
  <si>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</si>
  <si>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</si>
  <si>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</si>
  <si>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</si>
  <si>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</si>
  <si>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</si>
  <si>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</si>
  <si>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</si>
  <si>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</si>
  <si>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</si>
  <si>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</si>
  <si>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</si>
  <si>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</si>
  <si>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</si>
  <si>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</si>
  <si>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</si>
  <si>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</si>
  <si>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</si>
  <si>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</si>
  <si>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</si>
  <si>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</si>
  <si>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</si>
  <si>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</si>
  <si>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</si>
  <si>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</si>
  <si>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</si>
  <si>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</si>
  <si>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</si>
  <si>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</si>
  <si>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</si>
  <si>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</si>
  <si>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</si>
  <si>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</si>
  <si>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</si>
  <si>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</si>
  <si>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</si>
  <si>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</si>
  <si>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</si>
  <si>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</si>
  <si>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</si>
  <si>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</si>
  <si>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</si>
  <si>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</si>
  <si>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</si>
  <si>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</si>
  <si>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</si>
  <si>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</si>
  <si>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</si>
  <si>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</si>
  <si>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</si>
  <si>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</si>
  <si>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</si>
  <si>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</si>
  <si>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</si>
  <si>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</si>
  <si>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</si>
  <si>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</si>
  <si>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</si>
  <si>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</si>
  <si>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</si>
  <si>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</si>
  <si>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</si>
  <si>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</si>
  <si>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</si>
  <si>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</si>
  <si>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</si>
  <si>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</si>
  <si>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</si>
  <si>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</si>
  <si>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</si>
  <si>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</si>
  <si>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</si>
  <si>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</si>
  <si>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</si>
  <si>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</si>
  <si>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</si>
  <si>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</si>
  <si>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</si>
  <si>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</si>
  <si>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</si>
  <si>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</si>
  <si>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</si>
  <si>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</si>
  <si>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</si>
  <si>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</si>
  <si>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</si>
  <si>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</si>
  <si>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</si>
  <si>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</si>
  <si>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</si>
  <si>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</si>
  <si>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</si>
  <si>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</si>
  <si>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</si>
  <si>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</si>
  <si>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</si>
  <si>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</si>
  <si>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</si>
  <si>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</si>
  <si>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</si>
  <si>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</si>
  <si>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</si>
  <si>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</si>
  <si>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</si>
  <si>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</si>
  <si>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</si>
  <si>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</si>
  <si>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</si>
  <si>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</si>
  <si>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</si>
  <si>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</si>
  <si>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</si>
  <si>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</si>
  <si>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</si>
  <si>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</si>
  <si>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</si>
  <si>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</si>
  <si>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</si>
  <si>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</si>
  <si>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</si>
  <si>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</si>
  <si>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</si>
  <si>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</si>
  <si>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</si>
  <si>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</si>
  <si>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</si>
  <si>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</si>
  <si>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</si>
  <si>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</si>
  <si>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</si>
  <si>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</si>
  <si>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</si>
  <si>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</si>
  <si>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</si>
  <si>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</si>
  <si>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</si>
  <si>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</si>
  <si>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</si>
  <si>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</si>
  <si>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</si>
  <si>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</si>
  <si>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</si>
  <si>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</si>
  <si>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</si>
  <si>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</si>
  <si>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</si>
  <si>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</si>
  <si>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</si>
  <si>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</si>
  <si>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</si>
  <si>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</si>
  <si>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</si>
  <si>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</si>
  <si>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</si>
  <si>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</si>
  <si>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</si>
  <si>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</si>
  <si>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</si>
  <si>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</si>
  <si>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</si>
  <si>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</si>
  <si>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</si>
  <si>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</si>
  <si>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</si>
  <si>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</si>
  <si>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</si>
  <si>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</si>
  <si>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</si>
  <si>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</si>
  <si>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</si>
  <si>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</si>
  <si>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</si>
  <si>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</si>
  <si>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</si>
  <si>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</si>
  <si>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</si>
  <si>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</si>
  <si>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</si>
  <si>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</si>
  <si>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</si>
  <si>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</si>
  <si>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</si>
  <si>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</si>
  <si>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</si>
  <si>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</si>
  <si>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</si>
  <si>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</si>
  <si>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</si>
  <si>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</si>
  <si>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</si>
  <si>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</si>
  <si>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</si>
  <si>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</si>
  <si>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</si>
  <si>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</si>
  <si>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</si>
  <si>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</si>
  <si>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</si>
  <si>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</si>
  <si>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</si>
  <si>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</si>
  <si>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</si>
  <si>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</si>
  <si>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</si>
  <si>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</si>
  <si>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</si>
  <si>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</si>
  <si>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</si>
  <si>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</si>
  <si>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</si>
  <si>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</si>
  <si>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</si>
  <si>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</si>
  <si>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</si>
  <si>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</si>
  <si>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</si>
  <si>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</si>
  <si>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</si>
  <si>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</si>
  <si>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</si>
  <si>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</si>
  <si>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</si>
  <si>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</si>
  <si>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</si>
  <si>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</si>
  <si>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</si>
  <si>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</si>
  <si>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</si>
  <si>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</si>
  <si>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</si>
  <si>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</si>
  <si>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</si>
  <si>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</si>
  <si>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</si>
  <si>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</si>
  <si>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</si>
  <si>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</si>
  <si>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</si>
  <si>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</si>
  <si>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</si>
  <si>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</si>
  <si>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</si>
  <si>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</si>
  <si>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</si>
  <si>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</si>
  <si>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</si>
  <si>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</si>
  <si>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</si>
  <si>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</si>
  <si>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</si>
  <si>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</si>
  <si>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</si>
  <si>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</si>
  <si>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</si>
  <si>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</si>
  <si>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</si>
  <si>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</si>
  <si>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</si>
  <si>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</si>
  <si>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</si>
  <si>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</si>
  <si>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</si>
  <si>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</si>
  <si>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</si>
  <si>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</si>
  <si>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</si>
  <si>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</si>
  <si>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</si>
  <si>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</si>
  <si>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</si>
  <si>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</si>
  <si>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</si>
  <si>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</si>
  <si>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</si>
  <si>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</si>
  <si>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</si>
  <si>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</si>
  <si>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</si>
  <si>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</si>
  <si>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</si>
  <si>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</si>
  <si>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</si>
  <si>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</si>
  <si>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</si>
  <si>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</si>
  <si>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</si>
  <si>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</si>
  <si>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</si>
  <si>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</si>
  <si>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</si>
  <si>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</si>
  <si>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</si>
  <si>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</si>
  <si>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</si>
  <si>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</si>
  <si>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</si>
  <si>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</si>
  <si>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</si>
  <si>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</si>
  <si>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</si>
  <si>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</si>
  <si>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</si>
  <si>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</si>
  <si>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</si>
  <si>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</si>
  <si>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</si>
  <si>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</si>
  <si>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</si>
  <si>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</si>
  <si>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</si>
  <si>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</si>
  <si>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</si>
  <si>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</si>
  <si>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</si>
  <si>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</si>
  <si>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</si>
  <si>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</si>
  <si>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</si>
  <si>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</si>
  <si>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</si>
  <si>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</si>
  <si>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</si>
  <si>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</si>
  <si>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</si>
  <si>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</si>
  <si>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</si>
  <si>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</si>
  <si>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</si>
  <si>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</si>
  <si>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</si>
  <si>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</si>
  <si>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</si>
  <si>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</si>
  <si>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</si>
  <si>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</si>
  <si>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</si>
  <si>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</si>
  <si>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</si>
  <si>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</si>
  <si>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</si>
  <si>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</si>
  <si>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</si>
  <si>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</si>
  <si>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</si>
  <si>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</si>
  <si>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</si>
  <si>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</si>
  <si>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</si>
  <si>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</si>
  <si>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</si>
  <si>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</si>
  <si>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</si>
  <si>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</si>
  <si>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</si>
  <si>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</si>
  <si>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</si>
  <si>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</si>
  <si>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</si>
  <si>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</si>
  <si>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</si>
  <si>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</si>
  <si>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</si>
  <si>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</si>
  <si>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</si>
  <si>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</si>
  <si>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</si>
  <si>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</si>
  <si>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</si>
  <si>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</si>
  <si>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</si>
  <si>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</si>
  <si>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</si>
  <si>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</si>
  <si>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</si>
  <si>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</si>
  <si>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</si>
  <si>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</si>
  <si>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</si>
  <si>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</si>
  <si>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</si>
  <si>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</si>
  <si>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</si>
  <si>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</si>
  <si>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</si>
  <si>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</si>
  <si>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</si>
  <si>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</si>
  <si>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</si>
  <si>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</si>
  <si>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</si>
  <si>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</si>
  <si>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</si>
  <si>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</si>
  <si>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</si>
  <si>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</si>
  <si>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</si>
  <si>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</si>
  <si>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</si>
  <si>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</si>
  <si>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</si>
  <si>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</si>
  <si>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</si>
  <si>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</si>
  <si>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</si>
  <si>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</si>
  <si>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</si>
  <si>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</si>
  <si>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</si>
  <si>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</si>
  <si>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</si>
  <si>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</si>
  <si>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</si>
  <si>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</si>
  <si>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</si>
  <si>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</si>
  <si>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</si>
  <si>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</si>
  <si>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</si>
  <si>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</si>
  <si>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</si>
  <si>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</si>
  <si>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</si>
  <si>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</si>
  <si>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</si>
  <si>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</si>
  <si>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</si>
  <si>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</si>
  <si>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</si>
  <si>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</si>
  <si>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</si>
  <si>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</si>
  <si>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</si>
  <si>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</si>
  <si>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</si>
  <si>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</si>
  <si>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</si>
  <si>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</si>
  <si>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</si>
  <si>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</si>
  <si>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</si>
  <si>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</si>
  <si>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</si>
  <si>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</si>
  <si>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</si>
  <si>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</si>
  <si>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</si>
  <si>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</si>
  <si>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</si>
  <si>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</si>
  <si>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</si>
  <si>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</si>
  <si>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</si>
  <si>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</si>
  <si>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</si>
  <si>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</si>
  <si>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</si>
  <si>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</si>
  <si>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</si>
  <si>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</si>
  <si>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</si>
  <si>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</si>
  <si>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</si>
  <si>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</si>
  <si>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</si>
  <si>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</si>
  <si>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</si>
  <si>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</si>
  <si>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</si>
  <si>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</si>
  <si>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</si>
  <si>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</si>
  <si>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</si>
  <si>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</si>
  <si>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</si>
  <si>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</si>
  <si>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</si>
  <si>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</si>
  <si>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</si>
  <si>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</si>
  <si>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</si>
  <si>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</si>
  <si>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</si>
  <si>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</si>
  <si>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</si>
  <si>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</si>
  <si>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</si>
  <si>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</si>
  <si>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</si>
  <si>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</si>
  <si>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</si>
  <si>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</si>
  <si>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</si>
  <si>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</si>
  <si>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</si>
  <si>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</si>
  <si>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</si>
  <si>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</si>
  <si>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</si>
  <si>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</si>
  <si>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</si>
  <si>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</si>
  <si>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</si>
  <si>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</si>
  <si>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</si>
  <si>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</si>
  <si>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</si>
  <si>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</si>
  <si>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</si>
  <si>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</si>
  <si>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</si>
  <si>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</si>
  <si>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</si>
  <si>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</si>
  <si>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</si>
  <si>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</si>
  <si>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</si>
  <si>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</si>
  <si>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</si>
  <si>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</si>
  <si>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</si>
  <si>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</si>
  <si>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</si>
  <si>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</si>
  <si>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</si>
  <si>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</si>
  <si>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</si>
  <si>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</si>
  <si>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</si>
  <si>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</si>
  <si>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</si>
  <si>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</si>
  <si>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</si>
  <si>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</si>
  <si>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</si>
  <si>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</si>
  <si>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</si>
  <si>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</si>
  <si>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</si>
  <si>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</si>
  <si>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</si>
  <si>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</si>
  <si>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</si>
  <si>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</si>
  <si>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</si>
  <si>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</si>
  <si>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</si>
  <si>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</si>
  <si>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</si>
  <si>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</si>
  <si>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</si>
  <si>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</si>
  <si>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</si>
  <si>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</si>
  <si>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</si>
  <si>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</si>
  <si>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</si>
  <si>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</si>
  <si>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</si>
  <si>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</si>
  <si>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</si>
  <si>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</si>
  <si>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</si>
  <si>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</si>
  <si>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</si>
  <si>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</si>
  <si>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</si>
  <si>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</si>
  <si>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</si>
  <si>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</si>
  <si>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</si>
  <si>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</si>
  <si>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</si>
  <si>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</si>
  <si>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</si>
  <si>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</si>
  <si>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</si>
  <si>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</si>
  <si>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</si>
  <si>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</si>
  <si>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</si>
  <si>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</si>
  <si>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</si>
  <si>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</si>
  <si>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</si>
  <si>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</si>
  <si>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</si>
  <si>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</si>
  <si>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</si>
  <si>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</si>
  <si>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</si>
  <si>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</si>
  <si>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</si>
  <si>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</si>
  <si>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</si>
  <si>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</si>
  <si>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</si>
  <si>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</si>
  <si>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</si>
  <si>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</si>
  <si>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</si>
  <si>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</si>
  <si>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</si>
  <si>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</si>
  <si>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</si>
  <si>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</si>
  <si>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</si>
  <si>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</si>
  <si>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</si>
  <si>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</si>
  <si>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</si>
  <si>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</si>
  <si>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</si>
  <si>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</si>
  <si>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</si>
  <si>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</si>
  <si>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</si>
  <si>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</si>
  <si>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</si>
  <si>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</si>
  <si>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</si>
  <si>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</si>
  <si>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</si>
  <si>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</si>
  <si>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</si>
  <si>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</si>
  <si>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</si>
  <si>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</si>
  <si>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</si>
  <si>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</si>
  <si>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</si>
  <si>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</si>
  <si>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</si>
  <si>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</si>
  <si>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</si>
  <si>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</si>
  <si>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</si>
  <si>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</si>
  <si>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</si>
  <si>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</si>
  <si>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</si>
  <si>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</si>
  <si>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</si>
  <si>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</si>
  <si>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</si>
  <si>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</si>
  <si>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</si>
  <si>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</si>
  <si>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</si>
  <si>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</si>
  <si>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</si>
  <si>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</si>
  <si>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</si>
  <si>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</si>
  <si>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</si>
  <si>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</si>
  <si>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</si>
  <si>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</si>
  <si>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</si>
  <si>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</si>
  <si>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</si>
  <si>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</si>
  <si>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</si>
  <si>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</si>
  <si>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</si>
  <si>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</si>
  <si>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</si>
  <si>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</si>
  <si>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</si>
  <si>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</si>
  <si>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</si>
  <si>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</si>
  <si>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</si>
  <si>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</si>
  <si>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</si>
  <si>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</si>
  <si>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</si>
  <si>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</si>
  <si>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</si>
  <si>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</si>
  <si>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</si>
  <si>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</si>
  <si>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</si>
  <si>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</si>
  <si>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</si>
  <si>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</si>
  <si>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</si>
  <si>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</si>
  <si>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</si>
  <si>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</si>
  <si>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</si>
  <si>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</si>
  <si>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</si>
  <si>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</si>
  <si>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</si>
  <si>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</si>
  <si>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</si>
  <si>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</si>
  <si>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</si>
  <si>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</si>
  <si>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</si>
  <si>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</si>
  <si>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</si>
  <si>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</si>
  <si>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</si>
  <si>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</si>
  <si>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</si>
  <si>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</si>
  <si>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</si>
  <si>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</si>
  <si>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</si>
  <si>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</si>
  <si>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</si>
  <si>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</si>
  <si>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</si>
  <si>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</si>
  <si>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</si>
  <si>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</si>
  <si>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</si>
  <si>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</si>
  <si>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</si>
  <si>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</si>
  <si>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</si>
  <si>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</si>
  <si>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</si>
  <si>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</si>
  <si>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</si>
  <si>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</si>
  <si>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</si>
  <si>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</si>
  <si>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</si>
  <si>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</si>
  <si>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</si>
  <si>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</si>
  <si>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</si>
  <si>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</si>
  <si>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</si>
  <si>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</si>
  <si>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</si>
  <si>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</si>
  <si>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</si>
  <si>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</si>
  <si>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</si>
  <si>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</si>
  <si>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</si>
  <si>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</si>
  <si>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</si>
  <si>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</si>
  <si>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</si>
  <si>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</si>
  <si>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</si>
  <si>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</si>
  <si>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</si>
  <si>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</si>
  <si>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</si>
  <si>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</si>
  <si>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</si>
  <si>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</si>
  <si>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</si>
  <si>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</si>
  <si>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</si>
  <si>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</si>
  <si>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</si>
  <si>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</si>
  <si>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</si>
  <si>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</si>
  <si>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</si>
  <si>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</si>
  <si>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</si>
  <si>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</si>
  <si>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</si>
  <si>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</si>
  <si>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</si>
  <si>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</si>
  <si>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</si>
  <si>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</si>
  <si>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</si>
  <si>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</si>
  <si>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</si>
  <si>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</si>
  <si>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</si>
  <si>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</si>
  <si>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</si>
  <si>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</si>
  <si>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</si>
  <si>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</si>
  <si>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</si>
  <si>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</si>
  <si>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</si>
  <si>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</si>
  <si>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</si>
  <si>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</si>
  <si>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</si>
  <si>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</si>
  <si>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</si>
  <si>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</si>
  <si>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</si>
  <si>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</si>
  <si>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</si>
  <si>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</si>
  <si>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</si>
  <si>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</si>
  <si>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</si>
  <si>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</si>
  <si>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</si>
  <si>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</si>
  <si>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</si>
  <si>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</si>
  <si>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</si>
  <si>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</si>
  <si>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</si>
  <si>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</si>
  <si>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</si>
  <si>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</si>
  <si>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</si>
  <si>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</si>
  <si>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</si>
  <si>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</si>
  <si>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</si>
  <si>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</si>
  <si>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</si>
  <si>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</si>
  <si>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</si>
  <si>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</si>
  <si>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</si>
  <si>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</si>
  <si>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</si>
  <si>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</si>
  <si>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</si>
  <si>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</si>
  <si>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</si>
  <si>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</si>
  <si>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</si>
  <si>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</si>
  <si>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</si>
  <si>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</si>
  <si>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</si>
  <si>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</si>
  <si>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</si>
  <si>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</si>
  <si>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</si>
  <si>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</si>
  <si>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</si>
  <si>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</si>
  <si>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</si>
  <si>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</si>
  <si>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</si>
  <si>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</si>
  <si>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</si>
  <si>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</si>
  <si>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</si>
  <si>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</si>
  <si>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</si>
  <si>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</si>
  <si>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</si>
  <si>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</si>
  <si>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</si>
  <si>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</si>
  <si>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</si>
  <si>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</si>
  <si>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</si>
  <si>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</si>
  <si>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</si>
  <si>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</si>
  <si>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</si>
  <si>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</si>
  <si>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</si>
  <si>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</si>
  <si>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</si>
  <si>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</si>
  <si>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</si>
  <si>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</si>
  <si>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</si>
  <si>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</si>
  <si>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</si>
  <si>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</si>
  <si>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</si>
  <si>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</si>
  <si>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</si>
  <si>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</si>
  <si>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</si>
  <si>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</si>
  <si>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</si>
  <si>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</si>
  <si>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</si>
  <si>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</si>
  <si>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</si>
  <si>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</si>
  <si>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</si>
  <si>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</si>
  <si>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</si>
  <si>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</si>
  <si>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</si>
  <si>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</si>
  <si>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</si>
  <si>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</si>
  <si>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</si>
  <si>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</si>
  <si>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</si>
  <si>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</si>
  <si>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</si>
  <si>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</si>
  <si>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</si>
  <si>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</si>
  <si>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</si>
  <si>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</si>
  <si>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</si>
  <si>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</si>
  <si>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</si>
  <si>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</si>
  <si>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</si>
  <si>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</si>
  <si>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</si>
  <si>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</si>
  <si>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</si>
  <si>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</si>
  <si>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</si>
  <si>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</si>
  <si>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</si>
  <si>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</si>
  <si>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</si>
  <si>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</si>
  <si>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</si>
  <si>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</si>
  <si>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</si>
  <si>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</si>
  <si>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</si>
  <si>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</si>
  <si>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</si>
  <si>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</si>
  <si>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</si>
  <si>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</si>
  <si>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</si>
  <si>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</si>
  <si>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</si>
  <si>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</si>
  <si>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</si>
  <si>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</si>
  <si>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</si>
  <si>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</si>
  <si>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</si>
  <si>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</si>
  <si>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</si>
  <si>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</si>
  <si>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</si>
  <si>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</si>
  <si>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</si>
  <si>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</si>
  <si>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</si>
  <si>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</si>
  <si>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</si>
  <si>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</si>
  <si>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</si>
  <si>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</si>
  <si>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</si>
  <si>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</si>
  <si>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</si>
  <si>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</si>
  <si>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</si>
  <si>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</si>
  <si>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</si>
  <si>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</si>
  <si>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</si>
  <si>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</si>
  <si>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</si>
  <si>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</si>
  <si>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</si>
  <si>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</si>
  <si>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</si>
  <si>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</si>
  <si>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</si>
  <si>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</si>
  <si>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</si>
  <si>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</si>
  <si>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</si>
  <si>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</si>
  <si>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</si>
  <si>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</si>
  <si>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</si>
  <si>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</si>
  <si>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</si>
  <si>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</si>
  <si>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</si>
  <si>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</si>
  <si>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</si>
  <si>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</si>
  <si>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</si>
  <si>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</si>
  <si>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</si>
  <si>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</si>
  <si>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</si>
  <si>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</si>
  <si>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</si>
  <si>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</si>
  <si>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</si>
  <si>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</si>
  <si>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</si>
  <si>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</si>
  <si>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</si>
  <si>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</si>
  <si>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</si>
  <si>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</si>
  <si>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</si>
  <si>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</si>
  <si>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</si>
  <si>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</si>
  <si>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</si>
  <si>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</si>
  <si>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</si>
  <si>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</si>
  <si>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</si>
  <si>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</si>
  <si>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</si>
  <si>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</si>
  <si>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</si>
  <si>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</si>
  <si>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</si>
  <si>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</si>
  <si>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</si>
  <si>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</si>
  <si>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</si>
  <si>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</si>
  <si>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</si>
  <si>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</si>
  <si>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</si>
  <si>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</si>
  <si>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</si>
  <si>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</si>
  <si>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</si>
  <si>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</si>
  <si>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</si>
  <si>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</si>
  <si>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</si>
  <si>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</si>
  <si>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</si>
  <si>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</si>
  <si>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</si>
  <si>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</si>
  <si>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</si>
  <si>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</si>
  <si>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</si>
  <si>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</si>
  <si>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</si>
  <si>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</si>
  <si>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</si>
  <si>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</si>
  <si>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</si>
  <si>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</si>
  <si>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</si>
  <si>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</si>
  <si>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</si>
  <si>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</si>
  <si>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</si>
  <si>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</si>
  <si>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</si>
  <si>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</si>
  <si>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</si>
  <si>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</si>
  <si>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</si>
  <si>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</si>
  <si>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</si>
  <si>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</si>
  <si>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</si>
  <si>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</si>
  <si>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</si>
  <si>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</si>
  <si>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</si>
  <si>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</si>
  <si>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</si>
  <si>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</si>
  <si>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</si>
  <si>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</si>
  <si>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</si>
  <si>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</si>
  <si>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</si>
  <si>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</si>
  <si>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</si>
  <si>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</si>
  <si>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</si>
  <si>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</si>
  <si>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</si>
  <si>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</si>
  <si>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</si>
  <si>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</si>
  <si>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</si>
  <si>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</si>
  <si>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</si>
  <si>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</si>
  <si>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</si>
  <si>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</si>
  <si>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</si>
  <si>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</si>
  <si>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</si>
  <si>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</si>
  <si>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</si>
  <si>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</si>
  <si>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</si>
  <si>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</si>
  <si>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</si>
  <si>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</si>
  <si>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</si>
  <si>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</si>
  <si>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</si>
  <si>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</si>
  <si>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</si>
  <si>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</si>
  <si>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</si>
  <si>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</si>
  <si>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</si>
  <si>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</si>
  <si>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</si>
  <si>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</si>
  <si>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</si>
  <si>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</si>
  <si>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</si>
  <si>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</si>
  <si>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</si>
  <si>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</si>
  <si>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</si>
  <si>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</si>
  <si>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</si>
  <si>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</si>
  <si>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</si>
  <si>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</si>
  <si>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</si>
  <si>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</si>
  <si>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</si>
  <si>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</si>
  <si>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</si>
  <si>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</si>
  <si>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</si>
  <si>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</si>
  <si>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</si>
  <si>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</si>
  <si>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</si>
  <si>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</si>
  <si>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</si>
  <si>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</si>
  <si>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</si>
  <si>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</si>
  <si>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</si>
  <si>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</si>
  <si>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</si>
  <si>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</si>
  <si>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</si>
  <si>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</si>
  <si>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</si>
  <si>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</si>
  <si>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</si>
  <si>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</si>
  <si>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</si>
  <si>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</si>
  <si>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</si>
  <si>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</si>
  <si>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</si>
  <si>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</si>
  <si>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</si>
  <si>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</si>
  <si>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</si>
  <si>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</si>
  <si>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</si>
  <si>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</si>
  <si>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</si>
  <si>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</si>
  <si>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</si>
  <si>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</si>
  <si>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</si>
  <si>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</si>
  <si>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</si>
  <si>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</si>
  <si>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</si>
  <si>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</si>
  <si>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</si>
  <si>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</si>
  <si>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</si>
  <si>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</si>
  <si>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</si>
  <si>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</si>
  <si>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</si>
  <si>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</si>
  <si>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</si>
  <si>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</si>
  <si>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</si>
  <si>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</si>
  <si>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</si>
  <si>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</si>
  <si>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</si>
  <si>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</si>
  <si>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</si>
  <si>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</si>
  <si>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</si>
  <si>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</si>
  <si>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</si>
  <si>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</si>
  <si>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</si>
  <si>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</si>
  <si>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</si>
  <si>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</si>
  <si>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</si>
  <si>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</si>
  <si>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</si>
  <si>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</si>
  <si>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</si>
  <si>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</si>
  <si>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</si>
  <si>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</si>
  <si>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</si>
  <si>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</si>
  <si>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</si>
  <si>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</si>
  <si>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</si>
  <si>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</si>
  <si>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</si>
  <si>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</si>
  <si>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</si>
  <si>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</si>
  <si>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</si>
  <si>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</si>
  <si>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</si>
  <si>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</si>
  <si>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</si>
  <si>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</si>
  <si>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</si>
  <si>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</si>
  <si>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</si>
  <si>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</si>
  <si>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</si>
  <si>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</si>
  <si>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</si>
  <si>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</si>
  <si>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</si>
  <si>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</si>
  <si>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</si>
  <si>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</si>
  <si>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</si>
  <si>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</si>
  <si>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</si>
  <si>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</si>
  <si>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</si>
  <si>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</si>
  <si>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</si>
  <si>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</si>
  <si>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</si>
  <si>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</si>
  <si>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</si>
  <si>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</si>
  <si>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</si>
  <si>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</si>
  <si>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</si>
  <si>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</si>
  <si>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</si>
  <si>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</si>
  <si>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</si>
  <si>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</si>
  <si>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</si>
  <si>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</si>
  <si>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</si>
  <si>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</si>
  <si>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</si>
  <si>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</si>
  <si>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</si>
  <si>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</si>
  <si>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</si>
  <si>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</si>
  <si>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</si>
  <si>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</si>
  <si>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</si>
  <si>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</si>
  <si>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</si>
  <si>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</si>
  <si>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</si>
  <si>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</si>
  <si>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</si>
  <si>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</si>
  <si>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</si>
  <si>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</si>
  <si>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</si>
  <si>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</si>
  <si>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</si>
  <si>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</si>
  <si>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</si>
  <si>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</si>
  <si>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</si>
  <si>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</si>
  <si>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</si>
  <si>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</si>
  <si>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</si>
  <si>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</si>
  <si>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</si>
  <si>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</si>
  <si>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</si>
  <si>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</si>
  <si>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</si>
  <si>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</si>
  <si>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</si>
  <si>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</si>
  <si>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</si>
  <si>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</si>
  <si>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</si>
  <si>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</si>
  <si>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</si>
  <si>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</si>
  <si>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</si>
  <si>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</si>
  <si>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</si>
  <si>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</si>
  <si>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</si>
  <si>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</si>
  <si>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</si>
  <si>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</si>
  <si>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</si>
  <si>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</si>
  <si>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</si>
  <si>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</si>
  <si>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</si>
  <si>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</si>
  <si>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</si>
  <si>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</si>
  <si>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</si>
  <si>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</si>
  <si>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</si>
  <si>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</si>
  <si>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</si>
  <si>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</si>
  <si>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</si>
  <si>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</si>
  <si>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</si>
  <si>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</si>
  <si>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</si>
  <si>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</si>
  <si>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</si>
  <si>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</si>
  <si>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</si>
  <si>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</si>
  <si>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</si>
  <si>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</si>
  <si>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</si>
  <si>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</si>
  <si>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</si>
  <si>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</si>
  <si>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</si>
  <si>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</si>
  <si>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</si>
  <si>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</si>
  <si>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</si>
  <si>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</si>
  <si>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</si>
  <si>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</si>
  <si>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</si>
  <si>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</si>
  <si>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</si>
  <si>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</si>
  <si>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</si>
  <si>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</si>
  <si>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</si>
  <si>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</si>
  <si>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</si>
  <si>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</si>
  <si>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</si>
  <si>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</si>
  <si>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</si>
  <si>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</si>
  <si>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</si>
  <si>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</si>
  <si>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</si>
  <si>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</si>
  <si>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</si>
  <si>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</si>
  <si>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</si>
  <si>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</si>
  <si>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</si>
  <si>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</si>
  <si>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</si>
  <si>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</si>
  <si>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</si>
  <si>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</si>
  <si>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</si>
  <si>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</si>
  <si>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</si>
  <si>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</si>
  <si>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</si>
  <si>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</si>
  <si>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</si>
  <si>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</si>
  <si>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</si>
  <si>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</si>
  <si>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</si>
  <si>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</si>
  <si>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</si>
  <si>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</si>
  <si>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</si>
  <si>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</si>
  <si>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</si>
  <si>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</si>
  <si>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</si>
  <si>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</si>
  <si>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</si>
  <si>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</si>
  <si>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</si>
  <si>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</si>
  <si>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</si>
  <si>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</si>
  <si>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</si>
  <si>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</si>
  <si>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</si>
  <si>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</si>
  <si>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</si>
  <si>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</si>
  <si>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</si>
  <si>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</si>
  <si>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</si>
  <si>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</si>
  <si>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</si>
  <si>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</si>
  <si>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</si>
  <si>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</si>
  <si>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</si>
  <si>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</si>
  <si>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</si>
  <si>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</si>
  <si>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</si>
  <si>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</si>
  <si>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</si>
  <si>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</si>
  <si>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</si>
  <si>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</si>
  <si>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</si>
  <si>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</si>
  <si>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</si>
  <si>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</si>
  <si>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</si>
  <si>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</si>
  <si>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</si>
  <si>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</si>
  <si>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</si>
  <si>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</si>
  <si>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</si>
  <si>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</si>
  <si>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</si>
  <si>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</si>
  <si>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</si>
  <si>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</si>
  <si>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</si>
  <si>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</si>
  <si>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</si>
  <si>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</si>
  <si>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</si>
  <si>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</si>
  <si>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</si>
  <si>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</si>
  <si>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</si>
  <si>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</si>
  <si>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</si>
  <si>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</si>
  <si>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</si>
  <si>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</si>
  <si>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</si>
  <si>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</si>
  <si>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</si>
  <si>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</si>
  <si>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</si>
  <si>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</si>
  <si>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</si>
  <si>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</si>
  <si>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</si>
  <si>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</si>
  <si>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</si>
  <si>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</si>
  <si>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</si>
  <si>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</si>
  <si>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</si>
  <si>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</si>
  <si>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</si>
  <si>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</si>
  <si>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</si>
  <si>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</si>
  <si>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</si>
  <si>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</si>
  <si>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</si>
  <si>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</si>
  <si>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</si>
  <si>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</si>
  <si>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</si>
  <si>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</si>
  <si>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</si>
  <si>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</si>
  <si>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</si>
  <si>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</si>
  <si>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</si>
  <si>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</si>
  <si>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</si>
  <si>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</si>
  <si>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</si>
  <si>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</si>
  <si>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</si>
  <si>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</si>
  <si>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</si>
  <si>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</si>
  <si>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</si>
  <si>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</si>
  <si>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</si>
  <si>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</si>
  <si>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</si>
  <si>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</si>
  <si>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</si>
  <si>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</si>
  <si>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</si>
  <si>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</si>
  <si>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</si>
  <si>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</si>
  <si>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</si>
  <si>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</si>
  <si>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</si>
  <si>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</si>
  <si>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</si>
  <si>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</si>
  <si>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</si>
  <si>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</si>
  <si>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</si>
  <si>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</si>
  <si>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</si>
  <si>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</si>
  <si>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</si>
  <si>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</si>
  <si>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</si>
  <si>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</si>
  <si>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</si>
  <si>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</si>
  <si>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</si>
  <si>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</si>
  <si>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</si>
  <si>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</si>
  <si>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</si>
  <si>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</si>
  <si>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</si>
  <si>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</si>
  <si>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</si>
  <si>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</si>
  <si>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</si>
  <si>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</si>
  <si>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</si>
  <si>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</si>
  <si>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</si>
  <si>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</si>
  <si>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</si>
  <si>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</si>
  <si>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</si>
  <si>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</si>
  <si>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</si>
  <si>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</si>
  <si>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</si>
  <si>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</si>
  <si>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</si>
  <si>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</si>
  <si>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</si>
  <si>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</si>
  <si>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</si>
  <si>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</si>
  <si>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</si>
  <si>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</si>
  <si>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</si>
  <si>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</si>
  <si>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</si>
  <si>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</si>
  <si>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</si>
  <si>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</si>
  <si>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</si>
  <si>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</si>
  <si>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</si>
  <si>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</si>
  <si>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</si>
  <si>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</si>
  <si>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</si>
  <si>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</si>
  <si>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</si>
  <si>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</si>
  <si>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</si>
  <si>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</si>
  <si>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</si>
  <si>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</si>
  <si>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</si>
  <si>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</si>
  <si>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</si>
  <si>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</si>
  <si>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</si>
  <si>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</si>
  <si>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</si>
  <si>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</si>
  <si>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</si>
  <si>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</si>
  <si>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</si>
  <si>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</si>
  <si>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</si>
  <si>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</si>
  <si>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</si>
  <si>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</si>
  <si>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</si>
  <si>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</si>
  <si>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</si>
  <si>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</si>
  <si>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</si>
  <si>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</si>
  <si>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</si>
  <si>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</si>
  <si>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</si>
  <si>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</si>
  <si>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</si>
  <si>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</si>
  <si>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</si>
  <si>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</si>
  <si>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</si>
  <si>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</si>
  <si>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</si>
  <si>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</si>
  <si>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</si>
  <si>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</si>
  <si>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</si>
  <si>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</si>
  <si>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</si>
  <si>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</si>
  <si>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</si>
  <si>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</si>
  <si>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</si>
  <si>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</si>
  <si>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</si>
  <si>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</si>
  <si>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</si>
  <si>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</si>
  <si>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</si>
  <si>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</si>
  <si>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</si>
  <si>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</si>
  <si>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</si>
  <si>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</si>
  <si>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</si>
  <si>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</si>
  <si>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</si>
  <si>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</si>
  <si>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</si>
  <si>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</si>
  <si>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</si>
  <si>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</si>
  <si>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</si>
  <si>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</si>
  <si>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</si>
  <si>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</si>
  <si>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</si>
  <si>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</si>
  <si>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</si>
  <si>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</si>
  <si>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</si>
  <si>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</si>
  <si>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</si>
  <si>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</si>
  <si>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</si>
  <si>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</si>
  <si>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</si>
  <si>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</si>
  <si>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</si>
  <si>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</si>
  <si>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</si>
  <si>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</si>
  <si>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</si>
  <si>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</si>
  <si>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</si>
  <si>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</si>
  <si>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</si>
  <si>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</si>
  <si>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</si>
  <si>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</si>
  <si>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</si>
  <si>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</si>
  <si>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</si>
  <si>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</si>
  <si>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</si>
  <si>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</si>
  <si>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</si>
  <si>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</si>
  <si>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</si>
  <si>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</si>
  <si>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</si>
  <si>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</si>
  <si>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</si>
  <si>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</si>
  <si>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</si>
  <si>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</si>
  <si>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</si>
  <si>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</si>
  <si>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</si>
  <si>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</si>
  <si>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</si>
  <si>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</si>
  <si>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</si>
  <si>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</si>
  <si>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</si>
  <si>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</si>
  <si>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</si>
  <si>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</si>
  <si>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</si>
  <si>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</si>
  <si>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</si>
  <si>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</si>
  <si>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</si>
  <si>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</si>
  <si>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</si>
  <si>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</si>
  <si>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</si>
  <si>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</si>
  <si>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</si>
  <si>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</si>
  <si>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</si>
  <si>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</si>
  <si>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</si>
  <si>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</si>
  <si>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</si>
  <si>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</si>
  <si>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</si>
  <si>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</si>
  <si>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</si>
  <si>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</si>
  <si>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</si>
  <si>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</si>
  <si>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</si>
  <si>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</si>
  <si>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</si>
  <si>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</si>
  <si>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</si>
  <si>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</si>
  <si>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</si>
  <si>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</si>
  <si>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</si>
  <si>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</si>
  <si>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</si>
  <si>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</si>
  <si>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</si>
  <si>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</si>
  <si>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</si>
  <si>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</si>
  <si>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</si>
  <si>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</si>
  <si>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</si>
  <si>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</si>
  <si>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</si>
  <si>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</si>
  <si>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</si>
  <si>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</si>
  <si>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</si>
  <si>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</si>
  <si>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</si>
  <si>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</si>
  <si>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</si>
  <si>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</si>
  <si>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</si>
  <si>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</si>
  <si>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</si>
  <si>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</si>
  <si>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</si>
  <si>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</si>
  <si>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</si>
  <si>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</si>
  <si>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</si>
  <si>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</si>
  <si>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</si>
  <si>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</si>
  <si>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</si>
  <si>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</si>
  <si>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</si>
  <si>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</si>
  <si>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</si>
  <si>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</si>
  <si>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</si>
  <si>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</si>
  <si>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</si>
  <si>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</si>
  <si>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</si>
  <si>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</si>
  <si>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</si>
  <si>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</si>
  <si>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</si>
  <si>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</si>
  <si>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</si>
  <si>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</si>
  <si>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</si>
  <si>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</si>
  <si>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</si>
  <si>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</si>
  <si>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</si>
  <si>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</si>
  <si>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</si>
  <si>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</si>
  <si>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</si>
  <si>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</si>
  <si>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</si>
  <si>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</si>
  <si>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</si>
  <si>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</si>
  <si>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</si>
  <si>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</si>
  <si>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</si>
  <si>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</si>
  <si>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</si>
  <si>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</si>
  <si>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</si>
  <si>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</si>
  <si>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</si>
  <si>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</si>
  <si>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</si>
  <si>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</si>
  <si>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</si>
  <si>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</si>
  <si>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</si>
  <si>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</si>
  <si>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</si>
  <si>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</si>
  <si>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</si>
  <si>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</si>
  <si>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</si>
  <si>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</si>
  <si>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</si>
  <si>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</si>
  <si>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</si>
  <si>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</si>
  <si>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</si>
  <si>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</si>
  <si>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</si>
  <si>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</si>
  <si>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</si>
  <si>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</si>
  <si>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</si>
  <si>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</si>
  <si>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</si>
  <si>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</si>
  <si>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</si>
  <si>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</si>
  <si>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</si>
  <si>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</si>
  <si>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</si>
  <si>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</si>
  <si>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</si>
  <si>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</si>
  <si>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</si>
  <si>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</si>
  <si>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</si>
  <si>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</si>
  <si>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</si>
  <si>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</si>
  <si>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</si>
  <si>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</si>
  <si>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</si>
  <si>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</si>
  <si>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</si>
  <si>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</si>
  <si>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</si>
  <si>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</si>
  <si>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</si>
  <si>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</si>
  <si>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</si>
  <si>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</si>
  <si>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</si>
  <si>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</si>
  <si>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</si>
  <si>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</si>
  <si>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</si>
  <si>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</si>
  <si>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</si>
  <si>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</si>
  <si>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</si>
  <si>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</si>
  <si>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</si>
  <si>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</si>
  <si>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</si>
  <si>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</si>
  <si>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</si>
  <si>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</si>
  <si>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</si>
  <si>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</si>
  <si>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</si>
  <si>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</si>
  <si>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</si>
  <si>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</si>
  <si>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</si>
  <si>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</si>
  <si>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</si>
  <si>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</si>
  <si>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</si>
  <si>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</si>
  <si>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</si>
  <si>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</si>
  <si>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</si>
  <si>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</si>
  <si>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</si>
  <si>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</si>
  <si>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</si>
  <si>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</si>
  <si>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</si>
  <si>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</si>
  <si>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</si>
  <si>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</si>
  <si>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</si>
  <si>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</si>
  <si>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</si>
  <si>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</si>
  <si>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</si>
  <si>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</si>
  <si>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</si>
  <si>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</si>
  <si>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</si>
  <si>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</si>
  <si>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</si>
  <si>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</si>
  <si>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</si>
  <si>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</si>
  <si>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</si>
  <si>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</si>
  <si>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</si>
  <si>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</si>
  <si>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</si>
  <si>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</si>
  <si>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</si>
  <si>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</si>
  <si>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</si>
  <si>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</si>
  <si>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</si>
  <si>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</si>
  <si>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</si>
  <si>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</si>
  <si>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</si>
  <si>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</si>
  <si>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</si>
  <si>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</si>
  <si>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</si>
  <si>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</si>
  <si>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</si>
  <si>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</si>
  <si>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</si>
  <si>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</si>
  <si>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</si>
  <si>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</si>
  <si>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</si>
  <si>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</si>
  <si>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</si>
  <si>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</si>
  <si>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</si>
  <si>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</si>
  <si>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</si>
  <si>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</si>
  <si>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</si>
  <si>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</si>
  <si>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</si>
  <si>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</si>
  <si>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</si>
  <si>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</si>
  <si>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</si>
  <si>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</si>
  <si>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</si>
  <si>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</si>
  <si>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</si>
  <si>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</si>
  <si>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</si>
  <si>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</si>
  <si>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</si>
  <si>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</si>
  <si>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</si>
  <si>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</si>
  <si>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</si>
  <si>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</si>
  <si>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</si>
  <si>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</si>
  <si>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</si>
  <si>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</si>
  <si>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</si>
  <si>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</si>
  <si>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</si>
  <si>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</si>
  <si>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</si>
  <si>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</si>
  <si>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</si>
  <si>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</si>
  <si>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</si>
  <si>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</si>
  <si>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</si>
  <si>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</si>
  <si>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</si>
  <si>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</si>
  <si>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</si>
  <si>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</si>
  <si>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</si>
  <si>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</si>
  <si>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</si>
  <si>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</si>
  <si>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</si>
  <si>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</si>
  <si>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</si>
  <si>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</si>
  <si>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</si>
  <si>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</si>
  <si>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</si>
  <si>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</si>
  <si>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</si>
  <si>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</si>
  <si>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</si>
  <si>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</si>
  <si>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</si>
  <si>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</si>
  <si>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</si>
  <si>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</si>
  <si>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</si>
  <si>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</si>
  <si>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</si>
  <si>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</si>
  <si>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</si>
  <si>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</si>
  <si>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</si>
  <si>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</si>
  <si>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</si>
  <si>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</si>
  <si>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</si>
  <si>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</si>
  <si>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</si>
  <si>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</si>
  <si>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</si>
  <si>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</si>
  <si>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</si>
  <si>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</si>
  <si>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</si>
  <si>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</si>
  <si>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</si>
  <si>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</si>
  <si>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</si>
  <si>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</si>
  <si>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</si>
  <si>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</si>
  <si>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</si>
  <si>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</si>
  <si>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</si>
  <si>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</si>
  <si>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</si>
  <si>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</si>
  <si>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</si>
  <si>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</si>
  <si>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</si>
  <si>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</si>
  <si>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</si>
  <si>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</si>
  <si>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</si>
  <si>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</si>
  <si>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</si>
  <si>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</si>
  <si>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</si>
  <si>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</si>
  <si>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</si>
  <si>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</si>
  <si>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</si>
  <si>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</si>
  <si>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</si>
  <si>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</si>
  <si>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</si>
  <si>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</si>
  <si>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</si>
  <si>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</si>
  <si>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</si>
  <si>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</si>
  <si>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</si>
  <si>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</si>
  <si>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</si>
  <si>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</si>
  <si>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</si>
  <si>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</si>
  <si>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</si>
  <si>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</si>
  <si>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</si>
  <si>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</si>
  <si>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</si>
  <si>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</si>
  <si>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</si>
  <si>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</si>
  <si>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</si>
  <si>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</si>
  <si>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</si>
  <si>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</si>
  <si>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</si>
  <si>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</si>
  <si>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</si>
  <si>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</si>
  <si>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</si>
  <si>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</si>
  <si>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</si>
  <si>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</si>
  <si>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</si>
  <si>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</si>
  <si>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</si>
  <si>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</si>
  <si>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</si>
  <si>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</si>
  <si>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</si>
  <si>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</si>
  <si>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</si>
  <si>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</si>
  <si>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</si>
  <si>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</si>
  <si>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</si>
  <si>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</si>
  <si>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</si>
  <si>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</si>
  <si>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</si>
  <si>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</si>
  <si>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</si>
  <si>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</si>
  <si>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</si>
  <si>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</si>
  <si>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</si>
  <si>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</si>
  <si>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</si>
  <si>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</si>
  <si>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</si>
  <si>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</si>
  <si>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</si>
  <si>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</si>
  <si>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</si>
  <si>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</si>
  <si>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</si>
  <si>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</si>
  <si>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</si>
  <si>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</si>
  <si>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</si>
  <si>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</si>
  <si>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</si>
  <si>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</si>
  <si>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</si>
  <si>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</si>
  <si>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</si>
  <si>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</si>
  <si>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</si>
  <si>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</si>
  <si>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</si>
  <si>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</si>
  <si>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</si>
  <si>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</si>
  <si>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</si>
  <si>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</si>
  <si>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</si>
  <si>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</si>
  <si>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</si>
  <si>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</si>
  <si>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</si>
  <si>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</si>
  <si>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</si>
  <si>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</si>
  <si>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</si>
  <si>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</si>
  <si>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</si>
  <si>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</si>
  <si>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</si>
  <si>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</si>
  <si>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</si>
  <si>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</si>
  <si>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</si>
  <si>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</si>
  <si>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</si>
  <si>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</si>
  <si>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</si>
  <si>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</si>
  <si>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</si>
  <si>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</si>
  <si>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</si>
  <si>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</si>
  <si>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</si>
  <si>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</si>
  <si>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</si>
  <si>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</si>
  <si>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</si>
  <si>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</si>
  <si>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</si>
  <si>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</si>
  <si>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</si>
  <si>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</si>
  <si>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</si>
  <si>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</si>
  <si>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</si>
  <si>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</si>
  <si>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</si>
  <si>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</si>
  <si>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</si>
  <si>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</si>
  <si>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</si>
  <si>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</si>
  <si>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</si>
  <si>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</si>
  <si>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</si>
  <si>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</si>
  <si>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</si>
  <si>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</si>
  <si>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</si>
  <si>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</si>
  <si>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</si>
  <si>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</si>
  <si>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</si>
  <si>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</si>
  <si>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</si>
  <si>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</si>
  <si>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</si>
  <si>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</si>
  <si>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</si>
  <si>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</si>
  <si>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</si>
  <si>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</si>
  <si>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</si>
  <si>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</si>
  <si>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</si>
  <si>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</si>
  <si>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</si>
  <si>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</si>
  <si>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</si>
  <si>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</si>
  <si>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</si>
  <si>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</si>
  <si>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</si>
  <si>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</si>
  <si>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</si>
  <si>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</si>
  <si>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</si>
  <si>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</si>
  <si>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</si>
  <si>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</si>
  <si>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</si>
  <si>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</si>
  <si>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</si>
  <si>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</si>
  <si>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</si>
  <si>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</si>
  <si>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</si>
  <si>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</si>
  <si>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</si>
  <si>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</si>
  <si>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</si>
  <si>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</si>
  <si>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</si>
  <si>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</si>
  <si>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</si>
  <si>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</si>
  <si>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</si>
  <si>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</si>
  <si>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</si>
  <si>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</si>
  <si>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</si>
  <si>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</si>
  <si>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</si>
  <si>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</si>
  <si>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</si>
  <si>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</si>
  <si>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</si>
  <si>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</si>
  <si>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</si>
  <si>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</si>
  <si>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</si>
  <si>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</si>
  <si>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</si>
  <si>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</si>
  <si>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</si>
  <si>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</si>
  <si>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</si>
  <si>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</si>
  <si>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</si>
  <si>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</si>
  <si>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</si>
  <si>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</si>
  <si>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</si>
  <si>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</si>
  <si>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</si>
  <si>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</si>
  <si>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</si>
  <si>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</si>
  <si>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</si>
  <si>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</si>
  <si>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</si>
  <si>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</si>
  <si>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</si>
  <si>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</si>
  <si>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</si>
  <si>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</si>
  <si>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</si>
  <si>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</si>
  <si>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</si>
  <si>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</si>
  <si>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</si>
  <si>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</si>
  <si>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</si>
  <si>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</si>
  <si>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</si>
  <si>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</si>
  <si>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</si>
  <si>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</si>
  <si>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</si>
  <si>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</si>
  <si>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</si>
  <si>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</si>
  <si>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</si>
  <si>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</si>
  <si>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</si>
  <si>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</si>
  <si>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</si>
  <si>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</si>
  <si>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</si>
  <si>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</si>
  <si>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</si>
  <si>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</si>
  <si>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</si>
  <si>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</si>
  <si>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</si>
  <si>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</si>
  <si>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</si>
  <si>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</si>
  <si>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</si>
  <si>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</si>
  <si>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</si>
  <si>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</si>
  <si>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</si>
  <si>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</si>
  <si>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</si>
  <si>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</si>
  <si>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</si>
  <si>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</si>
  <si>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</si>
  <si>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</si>
  <si>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</si>
  <si>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</si>
  <si>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</si>
  <si>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</si>
  <si>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</si>
  <si>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</si>
  <si>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</si>
  <si>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</si>
  <si>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</si>
  <si>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</si>
  <si>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</si>
  <si>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</si>
  <si>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</si>
  <si>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</si>
  <si>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</si>
  <si>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</si>
  <si>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</si>
  <si>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</si>
  <si>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</si>
  <si>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</si>
  <si>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</si>
  <si>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</si>
  <si>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</si>
  <si>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</si>
  <si>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</si>
  <si>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</si>
  <si>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</si>
  <si>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</si>
  <si>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</si>
  <si>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</si>
  <si>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</si>
  <si>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</si>
  <si>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</si>
  <si>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</si>
  <si>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</si>
  <si>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</si>
  <si>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</si>
  <si>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</si>
  <si>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</si>
  <si>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</si>
  <si>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</si>
  <si>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</si>
  <si>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</si>
  <si>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</si>
  <si>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</si>
  <si>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</si>
  <si>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</si>
  <si>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</si>
  <si>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</si>
  <si>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</si>
  <si>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</si>
  <si>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</si>
  <si>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</si>
  <si>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</si>
  <si>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</si>
  <si>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</si>
  <si>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</si>
  <si>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</si>
  <si>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</si>
  <si>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</si>
  <si>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</si>
  <si>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</si>
  <si>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</si>
  <si>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</si>
  <si>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</si>
  <si>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</si>
  <si>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</si>
  <si>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</si>
  <si>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</si>
  <si>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</si>
  <si>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</si>
  <si>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</si>
  <si>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</si>
  <si>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</si>
  <si>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</si>
  <si>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</si>
  <si>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</si>
  <si>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</si>
  <si>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</si>
  <si>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</si>
  <si>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</si>
  <si>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</si>
  <si>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</si>
  <si>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</si>
  <si>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</si>
  <si>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</si>
  <si>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</si>
  <si>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</si>
  <si>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</si>
  <si>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</si>
  <si>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</si>
  <si>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</si>
  <si>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</si>
  <si>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</si>
  <si>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</si>
  <si>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</si>
  <si>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</si>
  <si>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</si>
  <si>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</si>
  <si>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</si>
  <si>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</si>
  <si>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</si>
  <si>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</si>
  <si>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</si>
  <si>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</si>
  <si>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</si>
  <si>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</si>
  <si>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</si>
  <si>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</si>
  <si>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</si>
  <si>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</si>
  <si>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</si>
  <si>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</si>
  <si>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</si>
  <si>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</si>
  <si>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</si>
  <si>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</si>
  <si>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</si>
  <si>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</si>
  <si>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</si>
  <si>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</si>
  <si>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</si>
  <si>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</si>
  <si>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</si>
  <si>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</si>
  <si>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</si>
  <si>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</si>
  <si>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</si>
  <si>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</si>
  <si>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</si>
  <si>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</si>
  <si>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</si>
  <si>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</si>
  <si>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</si>
  <si>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</si>
  <si>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</si>
  <si>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</si>
  <si>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</si>
  <si>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</si>
  <si>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</si>
  <si>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</si>
  <si>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</si>
  <si>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</si>
  <si>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</si>
  <si>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</si>
  <si>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</si>
  <si>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</si>
  <si>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</si>
  <si>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</si>
  <si>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</si>
  <si>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</si>
  <si>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</si>
  <si>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</si>
  <si>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</si>
  <si>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</si>
  <si>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</si>
  <si>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</si>
  <si>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</si>
  <si>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</si>
  <si>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</si>
  <si>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</si>
  <si>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</si>
  <si>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</si>
  <si>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</si>
  <si>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</si>
  <si>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</si>
  <si>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</si>
  <si>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</si>
  <si>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</si>
  <si>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</si>
  <si>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</si>
  <si>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</si>
  <si>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</si>
  <si>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</si>
  <si>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</si>
  <si>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</si>
  <si>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</si>
  <si>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</si>
  <si>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</si>
  <si>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</si>
  <si>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</si>
  <si>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</si>
  <si>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</si>
  <si>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</si>
  <si>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</si>
  <si>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</si>
  <si>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</si>
  <si>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</si>
  <si>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</si>
  <si>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</si>
  <si>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</si>
  <si>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</si>
  <si>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</si>
  <si>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</si>
  <si>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</si>
  <si>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</si>
  <si>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</si>
  <si>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</si>
  <si>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</si>
  <si>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</si>
  <si>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</si>
  <si>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</si>
  <si>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</si>
  <si>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</si>
  <si>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</si>
  <si>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</si>
  <si>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</si>
  <si>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</si>
  <si>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</si>
  <si>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</si>
  <si>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</si>
  <si>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</si>
  <si>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</si>
  <si>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</si>
  <si>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</si>
  <si>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</si>
  <si>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</si>
  <si>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</si>
  <si>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</si>
  <si>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</si>
  <si>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</si>
  <si>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</si>
  <si>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</si>
  <si>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</si>
  <si>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</si>
  <si>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</si>
  <si>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</si>
  <si>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</si>
  <si>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</si>
  <si>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</si>
  <si>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</si>
  <si>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</si>
  <si>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</si>
  <si>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</si>
  <si>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</si>
  <si>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</si>
  <si>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</si>
  <si>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</si>
  <si>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</si>
  <si>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</si>
  <si>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</si>
  <si>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</si>
  <si>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</si>
  <si>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</si>
  <si>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</si>
  <si>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</si>
  <si>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</si>
  <si>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</si>
  <si>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</si>
  <si>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</si>
  <si>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</si>
  <si>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</si>
  <si>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</si>
  <si>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</si>
  <si>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</si>
  <si>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</si>
  <si>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</si>
  <si>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</si>
  <si>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</si>
  <si>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</si>
  <si>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</si>
  <si>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</si>
  <si>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</si>
  <si>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</si>
  <si>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</si>
  <si>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</si>
  <si>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</si>
  <si>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</si>
  <si>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</si>
  <si>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</si>
  <si>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</si>
  <si>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</si>
  <si>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</si>
  <si>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</si>
  <si>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</si>
  <si>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</si>
  <si>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</si>
  <si>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</si>
  <si>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</si>
  <si>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</si>
  <si>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</si>
  <si>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</si>
  <si>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</si>
  <si>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</si>
  <si>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</si>
  <si>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</si>
  <si>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</si>
  <si>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</si>
  <si>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</si>
  <si>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</si>
  <si>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</si>
  <si>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</si>
  <si>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</si>
  <si>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</si>
  <si>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</si>
  <si>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</si>
  <si>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</si>
  <si>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</si>
  <si>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</si>
  <si>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</si>
  <si>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</si>
  <si>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</si>
  <si>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</si>
  <si>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</si>
  <si>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</si>
  <si>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</si>
  <si>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</si>
  <si>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</si>
  <si>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</si>
  <si>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</si>
  <si>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</si>
  <si>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</si>
  <si>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</si>
  <si>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</si>
  <si>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</si>
  <si>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</si>
  <si>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</si>
  <si>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</si>
  <si>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</si>
  <si>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</si>
  <si>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</si>
  <si>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</si>
  <si>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</si>
  <si>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</si>
  <si>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</si>
  <si>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</si>
  <si>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</si>
  <si>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</si>
  <si>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</si>
  <si>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</si>
  <si>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</si>
  <si>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</si>
  <si>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</si>
  <si>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</si>
  <si>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</si>
  <si>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</si>
  <si>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</si>
  <si>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</si>
  <si>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</si>
  <si>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</si>
  <si>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</si>
  <si>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</si>
  <si>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</si>
  <si>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</si>
  <si>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</si>
  <si>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</si>
  <si>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</si>
  <si>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</si>
  <si>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</si>
  <si>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</si>
  <si>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</si>
  <si>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</si>
  <si>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</si>
  <si>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</si>
  <si>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</si>
  <si>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</si>
  <si>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</si>
  <si>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</si>
  <si>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</si>
  <si>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</si>
  <si>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</si>
  <si>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</si>
  <si>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</si>
  <si>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</si>
  <si>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</si>
  <si>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</si>
  <si>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</si>
  <si>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</si>
  <si>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</si>
  <si>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</si>
  <si>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</si>
  <si>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</si>
  <si>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</si>
  <si>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</si>
  <si>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</si>
  <si>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</si>
  <si>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</si>
  <si>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</si>
  <si>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</si>
  <si>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</si>
  <si>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</si>
  <si>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</si>
  <si>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</si>
  <si>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</si>
  <si>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</si>
  <si>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</si>
  <si>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</si>
  <si>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</si>
  <si>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</si>
  <si>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</si>
  <si>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</si>
  <si>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</si>
  <si>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</si>
  <si>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</si>
  <si>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</si>
  <si>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</si>
  <si>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</si>
  <si>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</si>
  <si>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</si>
  <si>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</si>
  <si>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</si>
  <si>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</si>
  <si>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</si>
  <si>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</si>
  <si>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</si>
  <si>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</si>
  <si>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</si>
  <si>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</si>
  <si>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</si>
  <si>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</si>
  <si>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</si>
  <si>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</si>
  <si>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</si>
  <si>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</si>
  <si>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</si>
  <si>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</si>
  <si>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</si>
  <si>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</si>
  <si>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</si>
  <si>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</si>
  <si>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</si>
  <si>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</si>
  <si>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</si>
  <si>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</si>
  <si>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</si>
  <si>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</si>
  <si>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</si>
  <si>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</si>
  <si>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</si>
  <si>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</si>
  <si>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</si>
  <si>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</si>
  <si>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</si>
  <si>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</si>
  <si>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</si>
  <si>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</si>
  <si>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</si>
  <si>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</si>
  <si>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</si>
  <si>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</si>
  <si>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</si>
  <si>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</si>
  <si>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</si>
  <si>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</si>
  <si>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</si>
  <si>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</si>
  <si>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</si>
  <si>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</si>
  <si>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</si>
  <si>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</si>
  <si>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</si>
  <si>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</si>
  <si>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</si>
  <si>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</si>
  <si>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</si>
  <si>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</si>
  <si>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</si>
  <si>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</si>
  <si>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</si>
  <si>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</si>
  <si>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</si>
  <si>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</si>
  <si>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</si>
  <si>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</si>
  <si>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</si>
  <si>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</si>
  <si>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</si>
  <si>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</si>
  <si>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</si>
  <si>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</si>
  <si>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</si>
  <si>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</si>
  <si>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</si>
  <si>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</si>
  <si>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</si>
  <si>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</si>
  <si>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</si>
  <si>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</si>
  <si>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</si>
  <si>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</si>
  <si>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</si>
  <si>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</si>
  <si>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</si>
  <si>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</si>
  <si>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</si>
  <si>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</si>
  <si>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</si>
  <si>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</si>
  <si>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</si>
  <si>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</si>
  <si>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</si>
  <si>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</si>
  <si>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</si>
  <si>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</si>
  <si>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</si>
  <si>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</si>
  <si>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</si>
  <si>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</si>
  <si>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</si>
  <si>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</si>
  <si>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</si>
  <si>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</si>
  <si>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</si>
  <si>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</si>
  <si>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</si>
  <si>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</si>
  <si>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</si>
  <si>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</si>
  <si>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</si>
  <si>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</si>
  <si>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</si>
  <si>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</si>
  <si>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</si>
  <si>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</si>
  <si>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</si>
  <si>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</si>
  <si>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</si>
  <si>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</si>
  <si>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</si>
  <si>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</si>
  <si>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</si>
  <si>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</si>
  <si>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</si>
  <si>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</si>
  <si>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</si>
  <si>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</si>
  <si>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</si>
  <si>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</si>
  <si>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</si>
  <si>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</si>
  <si>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</si>
  <si>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</si>
  <si>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</si>
  <si>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</si>
  <si>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</si>
  <si>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</si>
  <si>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</si>
  <si>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</si>
  <si>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</si>
  <si>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</si>
  <si>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</si>
  <si>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</si>
  <si>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</si>
  <si>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</si>
  <si>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</si>
  <si>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</si>
  <si>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</si>
  <si>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</si>
  <si>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</si>
  <si>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</si>
  <si>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</si>
  <si>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</si>
  <si>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</si>
  <si>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</si>
  <si>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</si>
  <si>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</si>
  <si>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</si>
  <si>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</si>
  <si>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</si>
  <si>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</si>
  <si>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</si>
  <si>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</si>
  <si>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</si>
  <si>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</si>
  <si>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</si>
  <si>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</si>
  <si>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</si>
  <si>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</si>
  <si>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</si>
  <si>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</si>
  <si>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</si>
  <si>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</si>
  <si>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</si>
  <si>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</si>
  <si>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</si>
  <si>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</si>
  <si>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</si>
  <si>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</si>
  <si>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</si>
  <si>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</si>
  <si>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</si>
  <si>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</si>
  <si>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</si>
  <si>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</si>
  <si>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</si>
  <si>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</si>
  <si>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</si>
  <si>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</si>
  <si>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</si>
  <si>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</si>
  <si>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</si>
  <si>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</si>
  <si>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</si>
  <si>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</si>
  <si>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</si>
  <si>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</si>
  <si>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</si>
  <si>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</si>
  <si>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</si>
  <si>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</si>
  <si>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</si>
  <si>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</si>
  <si>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</si>
  <si>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</si>
  <si>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</si>
  <si>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</si>
  <si>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</si>
  <si>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</si>
  <si>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</si>
  <si>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</si>
  <si>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</si>
  <si>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</si>
  <si>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</si>
  <si>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</si>
  <si>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</si>
  <si>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</si>
  <si>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</si>
  <si>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</si>
  <si>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</si>
  <si>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</si>
  <si>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</si>
  <si>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</si>
  <si>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</si>
  <si>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</si>
  <si>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</si>
  <si>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</si>
  <si>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</si>
  <si>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</si>
  <si>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</si>
  <si>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</si>
  <si>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</si>
  <si>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</si>
  <si>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</si>
  <si>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</si>
  <si>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</si>
  <si>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</si>
  <si>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</si>
  <si>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</si>
  <si>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</si>
  <si>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</si>
  <si>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</si>
  <si>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</si>
  <si>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</si>
  <si>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</si>
  <si>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</si>
  <si>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</si>
  <si>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</si>
  <si>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</si>
  <si>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</si>
  <si>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</si>
  <si>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</si>
  <si>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</si>
  <si>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</si>
  <si>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</si>
  <si>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</si>
  <si>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</si>
  <si>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</si>
  <si>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</si>
  <si>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</si>
  <si>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</si>
  <si>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</si>
  <si>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</si>
  <si>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</si>
  <si>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</si>
  <si>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</si>
  <si>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</si>
  <si>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</si>
  <si>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</si>
  <si>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</si>
  <si>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</si>
  <si>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</si>
  <si>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</si>
  <si>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</si>
  <si>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</si>
  <si>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</si>
  <si>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</si>
  <si>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</si>
  <si>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</si>
  <si>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</si>
  <si>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</si>
  <si>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</si>
  <si>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</si>
  <si>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</si>
  <si>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</si>
  <si>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</si>
  <si>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</si>
  <si>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</si>
  <si>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</si>
  <si>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</si>
  <si>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</si>
  <si>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</si>
  <si>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</si>
  <si>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</si>
  <si>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</si>
  <si>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</si>
  <si>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</si>
  <si>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</si>
  <si>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</si>
  <si>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</si>
  <si>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</si>
  <si>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</si>
  <si>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</si>
  <si>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</si>
  <si>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</si>
  <si>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</si>
  <si>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</si>
  <si>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</si>
  <si>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</si>
  <si>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</si>
  <si>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</si>
  <si>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</si>
  <si>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</si>
  <si>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</si>
  <si>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</si>
  <si>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</si>
  <si>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</si>
  <si>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</si>
  <si>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</si>
  <si>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</si>
  <si>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</si>
  <si>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</si>
  <si>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</si>
  <si>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</si>
  <si>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</si>
  <si>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</si>
  <si>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</si>
  <si>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</si>
  <si>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</si>
  <si>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</si>
  <si>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</si>
  <si>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</si>
  <si>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</si>
  <si>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</si>
  <si>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</si>
  <si>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</si>
  <si>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</si>
  <si>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</si>
  <si>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</si>
  <si>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</si>
  <si>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</si>
  <si>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</si>
  <si>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</si>
  <si>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</si>
  <si>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</si>
  <si>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</si>
  <si>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</si>
  <si>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</si>
  <si>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</si>
  <si>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</si>
  <si>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</si>
  <si>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</si>
  <si>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</si>
  <si>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</si>
  <si>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</si>
  <si>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</si>
  <si>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</si>
  <si>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</si>
  <si>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</si>
  <si>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</si>
  <si>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</si>
  <si>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</si>
  <si>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</si>
  <si>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</si>
  <si>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</si>
  <si>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</si>
  <si>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</si>
  <si>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</si>
  <si>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</si>
  <si>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</si>
  <si>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</si>
  <si>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</si>
  <si>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</si>
  <si>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</si>
  <si>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</si>
  <si>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</si>
  <si>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</si>
  <si>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</si>
  <si>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</si>
  <si>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</si>
  <si>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</si>
  <si>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</si>
  <si>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</si>
  <si>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</si>
  <si>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</si>
  <si>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</si>
  <si>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</si>
  <si>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</si>
  <si>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</si>
  <si>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</si>
  <si>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</si>
  <si>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</si>
  <si>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</si>
  <si>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</si>
  <si>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</si>
  <si>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</si>
  <si>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</si>
  <si>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</si>
  <si>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</si>
  <si>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</si>
  <si>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</si>
  <si>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</si>
  <si>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</si>
  <si>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</si>
  <si>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</si>
  <si>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</si>
  <si>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</si>
  <si>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</si>
  <si>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</si>
  <si>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</si>
  <si>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</si>
  <si>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</si>
  <si>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</si>
  <si>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</si>
  <si>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</si>
  <si>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</si>
  <si>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</si>
  <si>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</si>
  <si>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</si>
  <si>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</si>
  <si>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</si>
  <si>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</si>
  <si>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</si>
  <si>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</si>
  <si>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</si>
  <si>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</si>
  <si>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</si>
  <si>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</si>
  <si>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</si>
  <si>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</si>
  <si>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</si>
  <si>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</si>
  <si>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</si>
  <si>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</si>
  <si>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</si>
  <si>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</si>
  <si>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</si>
  <si>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</si>
  <si>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</si>
  <si>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</si>
  <si>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</si>
  <si>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</si>
  <si>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</si>
  <si>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</si>
  <si>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</si>
  <si>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</si>
  <si>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</si>
  <si>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</si>
  <si>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</si>
  <si>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</si>
  <si>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</si>
  <si>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</si>
  <si>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</si>
  <si>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</si>
  <si>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</si>
  <si>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</si>
  <si>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</si>
  <si>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</si>
  <si>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</si>
  <si>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</si>
  <si>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</si>
  <si>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</si>
  <si>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</si>
  <si>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</si>
  <si>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</si>
  <si>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</si>
  <si>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</si>
  <si>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</si>
  <si>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</si>
  <si>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</si>
  <si>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</si>
  <si>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</si>
  <si>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</si>
  <si>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</si>
  <si>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</si>
  <si>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</si>
  <si>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</si>
  <si>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</si>
  <si>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</si>
  <si>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</si>
  <si>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</si>
  <si>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</si>
  <si>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</si>
  <si>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</si>
  <si>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</si>
  <si>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</si>
  <si>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</si>
  <si>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</si>
  <si>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</si>
  <si>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</si>
  <si>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</si>
  <si>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</si>
  <si>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</si>
  <si>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</si>
  <si>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</si>
  <si>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</si>
  <si>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</si>
  <si>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</si>
  <si>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</si>
  <si>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</si>
  <si>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</si>
  <si>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</si>
  <si>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</si>
  <si>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</si>
  <si>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</si>
  <si>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</si>
  <si>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</si>
  <si>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</si>
  <si>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</si>
  <si>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</si>
  <si>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</si>
  <si>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</si>
  <si>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</si>
  <si>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</si>
  <si>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</si>
  <si>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</si>
  <si>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</si>
  <si>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</si>
  <si>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</si>
  <si>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</si>
  <si>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</si>
  <si>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</si>
  <si>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</si>
  <si>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</si>
  <si>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</si>
  <si>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</si>
  <si>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</si>
  <si>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</si>
  <si>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</si>
  <si>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</si>
  <si>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</si>
  <si>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</si>
  <si>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</si>
  <si>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</si>
  <si>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</si>
  <si>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</si>
  <si>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</si>
  <si>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</si>
  <si>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</si>
  <si>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</si>
  <si>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</si>
  <si>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</si>
  <si>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</si>
  <si>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</si>
  <si>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</si>
  <si>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</si>
  <si>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</si>
  <si>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</si>
  <si>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</si>
  <si>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</si>
  <si>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</si>
  <si>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</si>
  <si>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</si>
  <si>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</si>
  <si>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</si>
  <si>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</si>
  <si>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</si>
  <si>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</si>
  <si>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</si>
  <si>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</si>
  <si>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</si>
  <si>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</si>
  <si>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</si>
  <si>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</si>
  <si>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</si>
  <si>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</si>
  <si>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</si>
  <si>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</si>
  <si>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</si>
  <si>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</si>
  <si>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</si>
  <si>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</si>
  <si>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</si>
  <si>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</si>
  <si>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</si>
  <si>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</si>
  <si>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</si>
  <si>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</si>
  <si>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</si>
  <si>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</si>
  <si>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</si>
  <si>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</si>
  <si>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</si>
  <si>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</si>
  <si>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</si>
  <si>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</si>
  <si>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</si>
  <si>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</si>
  <si>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</si>
  <si>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</si>
  <si>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</si>
  <si>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</si>
  <si>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</si>
  <si>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</si>
  <si>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</si>
  <si>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</si>
  <si>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</si>
  <si>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</si>
  <si>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</si>
  <si>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</si>
  <si>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</si>
  <si>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</si>
  <si>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</si>
  <si>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</si>
  <si>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</si>
  <si>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</si>
  <si>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</si>
  <si>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</si>
  <si>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</si>
  <si>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</si>
  <si>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</si>
  <si>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</si>
  <si>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</si>
  <si>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</si>
  <si>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</si>
  <si>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</si>
  <si>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</si>
  <si>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</si>
  <si>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</si>
  <si>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</si>
  <si>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</si>
  <si>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</si>
  <si>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</si>
  <si>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</si>
  <si>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</si>
  <si>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</si>
  <si>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</si>
  <si>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</si>
  <si>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</si>
  <si>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</si>
  <si>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</si>
  <si>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</si>
  <si>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</si>
  <si>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</si>
  <si>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</si>
  <si>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</si>
  <si>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</si>
  <si>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</si>
  <si>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</si>
  <si>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</si>
  <si>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</si>
  <si>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</si>
  <si>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</si>
  <si>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</si>
  <si>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</si>
  <si>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</si>
  <si>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</si>
  <si>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</si>
  <si>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</si>
  <si>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</si>
  <si>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</si>
  <si>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</si>
  <si>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</si>
  <si>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</si>
  <si>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</si>
  <si>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</si>
  <si>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</si>
  <si>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</si>
  <si>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</si>
  <si>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</si>
  <si>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</si>
  <si>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</si>
  <si>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</si>
  <si>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</si>
  <si>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</si>
  <si>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</si>
  <si>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</si>
  <si>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</si>
  <si>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</si>
  <si>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</si>
  <si>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</si>
  <si>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</si>
  <si>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</si>
  <si>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</si>
  <si>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</si>
  <si>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</si>
  <si>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</si>
  <si>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</si>
  <si>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</si>
  <si>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</si>
  <si>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</si>
  <si>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</si>
  <si>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</si>
  <si>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</si>
  <si>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</si>
  <si>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</si>
  <si>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</si>
  <si>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</si>
  <si>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</si>
  <si>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</si>
  <si>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</si>
  <si>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</si>
  <si>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</si>
  <si>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</si>
  <si>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</si>
  <si>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</si>
  <si>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</si>
  <si>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</si>
  <si>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</si>
  <si>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</si>
  <si>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</si>
  <si>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</si>
  <si>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</si>
  <si>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</si>
  <si>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</si>
  <si>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</si>
  <si>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</si>
  <si>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</si>
  <si>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</si>
  <si>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</si>
  <si>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</si>
  <si>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</si>
  <si>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</si>
  <si>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</si>
  <si>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</si>
  <si>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</si>
  <si>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</si>
  <si>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</si>
  <si>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</si>
  <si>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</si>
  <si>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</si>
  <si>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</si>
  <si>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</si>
  <si>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</si>
  <si>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</si>
  <si>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</si>
  <si>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</si>
  <si>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</si>
  <si>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</si>
  <si>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</si>
  <si>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</si>
  <si>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</si>
  <si>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</si>
  <si>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</si>
  <si>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</si>
  <si>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</si>
  <si>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</si>
  <si>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</si>
  <si>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</si>
  <si>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</si>
  <si>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</si>
  <si>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</si>
  <si>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</si>
  <si>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</si>
  <si>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</si>
  <si>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</si>
  <si>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</si>
  <si>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</si>
  <si>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</si>
  <si>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</si>
  <si>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</si>
  <si>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</si>
  <si>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</si>
  <si>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</si>
  <si>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</si>
  <si>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</si>
  <si>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</si>
  <si>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</si>
  <si>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</si>
  <si>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</si>
  <si>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</si>
  <si>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</si>
  <si>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</si>
  <si>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</si>
  <si>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</si>
  <si>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</si>
  <si>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</si>
  <si>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</si>
  <si>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</si>
  <si>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</si>
  <si>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</si>
  <si>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</si>
  <si>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</si>
  <si>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</si>
  <si>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</si>
  <si>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</si>
  <si>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</si>
  <si>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</si>
  <si>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</si>
  <si>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</si>
  <si>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</si>
  <si>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</si>
  <si>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</si>
  <si>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</si>
  <si>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</si>
  <si>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</si>
  <si>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</si>
  <si>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</si>
  <si>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</si>
  <si>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</si>
  <si>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</si>
  <si>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</si>
  <si>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</si>
  <si>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</si>
  <si>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</si>
  <si>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</si>
  <si>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</si>
  <si>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</si>
  <si>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</si>
  <si>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</si>
  <si>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</si>
  <si>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</si>
  <si>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</si>
  <si>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</si>
  <si>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</si>
  <si>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</si>
  <si>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</si>
  <si>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</si>
  <si>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</si>
  <si>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</si>
  <si>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</si>
  <si>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</si>
  <si>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</si>
  <si>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</si>
  <si>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</si>
  <si>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</si>
  <si>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</si>
  <si>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</si>
  <si>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</si>
  <si>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</si>
  <si>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</si>
  <si>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</si>
  <si>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</si>
  <si>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</si>
  <si>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</si>
  <si>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</si>
  <si>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</si>
  <si>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</si>
  <si>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</si>
  <si>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</si>
  <si>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</si>
  <si>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</si>
  <si>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</si>
  <si>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</si>
  <si>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</si>
  <si>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</si>
  <si>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</si>
  <si>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</si>
  <si>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</si>
  <si>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</si>
  <si>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</si>
  <si>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</si>
  <si>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</si>
  <si>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</si>
  <si>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</si>
  <si>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</si>
  <si>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</si>
  <si>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</si>
  <si>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</si>
  <si>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</si>
  <si>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</si>
  <si>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</si>
  <si>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</si>
  <si>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</si>
  <si>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</si>
  <si>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</si>
  <si>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</si>
  <si>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</si>
  <si>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</si>
  <si>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</si>
  <si>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</si>
  <si>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</si>
  <si>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</si>
  <si>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</si>
  <si>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</si>
  <si>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</si>
  <si>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</si>
  <si>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</si>
  <si>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</si>
  <si>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</si>
  <si>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</si>
  <si>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</si>
  <si>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</si>
  <si>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</si>
  <si>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</si>
  <si>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</si>
  <si>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</si>
  <si>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</si>
  <si>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</si>
  <si>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</si>
  <si>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</si>
  <si>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</si>
  <si>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</si>
  <si>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</si>
  <si>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</si>
  <si>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</si>
  <si>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</si>
  <si>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</si>
  <si>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</si>
  <si>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</si>
  <si>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</si>
  <si>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</si>
  <si>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</si>
  <si>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</si>
  <si>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</si>
  <si>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</si>
  <si>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</si>
  <si>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</si>
  <si>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</si>
  <si>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</si>
  <si>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</si>
  <si>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</si>
  <si>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</si>
  <si>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</si>
  <si>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</si>
  <si>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</si>
  <si>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</si>
  <si>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</si>
  <si>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</si>
  <si>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</si>
  <si>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</si>
  <si>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</si>
  <si>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</si>
  <si>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</si>
  <si>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</si>
  <si>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</si>
  <si>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</si>
  <si>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</si>
  <si>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</si>
  <si>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</si>
  <si>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</si>
  <si>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</si>
  <si>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</si>
  <si>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</si>
  <si>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</si>
  <si>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</si>
  <si>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</si>
  <si>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</si>
  <si>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</si>
  <si>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</si>
  <si>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</si>
  <si>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</si>
  <si>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</si>
  <si>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</si>
  <si>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</si>
  <si>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</si>
  <si>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</si>
  <si>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</si>
  <si>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</si>
  <si>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</si>
  <si>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</si>
  <si>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</si>
  <si>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</si>
  <si>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</si>
  <si>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</si>
  <si>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</si>
  <si>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</si>
  <si>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</si>
  <si>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</si>
  <si>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</si>
  <si>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</si>
  <si>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</si>
  <si>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</si>
  <si>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</si>
  <si>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</si>
  <si>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</si>
  <si>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</si>
  <si>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</si>
  <si>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</si>
  <si>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</si>
  <si>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</si>
  <si>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</si>
  <si>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</si>
  <si>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</si>
  <si>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</si>
  <si>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</si>
  <si>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</si>
  <si>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</si>
  <si>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</si>
  <si>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</si>
  <si>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</si>
  <si>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</si>
  <si>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</si>
  <si>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</si>
  <si>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</si>
  <si>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</si>
  <si>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</si>
  <si>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</si>
  <si>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</si>
  <si>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</si>
  <si>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</si>
  <si>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</si>
  <si>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</si>
  <si>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</si>
  <si>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</si>
  <si>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</si>
  <si>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</si>
  <si>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</si>
  <si>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</si>
  <si>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</si>
  <si>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</si>
  <si>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</si>
  <si>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</si>
  <si>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</si>
  <si>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</si>
  <si>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</si>
  <si>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</si>
  <si>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</si>
  <si>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</si>
  <si>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</si>
  <si>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</si>
  <si>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</si>
  <si>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</si>
  <si>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</si>
  <si>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</si>
  <si>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</si>
  <si>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</si>
  <si>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</si>
  <si>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</si>
  <si>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</si>
  <si>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</si>
  <si>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</si>
  <si>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</si>
  <si>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</si>
  <si>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</si>
  <si>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</si>
  <si>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</si>
  <si>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</si>
  <si>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</si>
  <si>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</si>
  <si>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</si>
  <si>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</si>
  <si>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</si>
  <si>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</si>
  <si>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</si>
  <si>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</si>
  <si>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</si>
  <si>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</si>
  <si>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</si>
  <si>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</si>
  <si>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</si>
  <si>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</si>
  <si>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</si>
  <si>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</si>
  <si>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</si>
  <si>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</si>
  <si>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</si>
  <si>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</si>
  <si>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</si>
  <si>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</si>
  <si>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</si>
  <si>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</si>
  <si>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</si>
  <si>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</si>
  <si>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</si>
  <si>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</si>
  <si>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</si>
  <si>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</si>
  <si>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</si>
  <si>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</si>
  <si>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</si>
  <si>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</si>
  <si>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</si>
  <si>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</si>
  <si>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</si>
  <si>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</si>
  <si>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</si>
  <si>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</si>
  <si>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</si>
  <si>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</si>
  <si>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</si>
  <si>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</si>
  <si>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</si>
  <si>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</si>
  <si>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</si>
  <si>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</si>
  <si>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</si>
  <si>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</si>
  <si>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</si>
  <si>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</si>
  <si>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</si>
  <si>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</si>
  <si>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</si>
  <si>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</si>
  <si>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</si>
  <si>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</si>
  <si>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</si>
  <si>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</si>
  <si>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</si>
  <si>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</si>
  <si>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</si>
  <si>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</si>
  <si>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</si>
  <si>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</si>
  <si>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</si>
  <si>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</si>
  <si>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</si>
  <si>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</si>
  <si>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</si>
  <si>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</si>
  <si>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</si>
  <si>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</si>
  <si>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</si>
  <si>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</si>
  <si>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</si>
  <si>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</si>
  <si>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</si>
  <si>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</si>
  <si>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</si>
  <si>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</si>
  <si>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</si>
  <si>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</si>
  <si>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</si>
  <si>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</si>
  <si>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</si>
  <si>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</si>
  <si>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</si>
  <si>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</si>
  <si>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</si>
  <si>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</si>
  <si>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</si>
  <si>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</si>
  <si>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</si>
  <si>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</si>
  <si>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</si>
  <si>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</si>
  <si>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</si>
  <si>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</si>
  <si>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</si>
  <si>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</si>
  <si>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</si>
  <si>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</si>
  <si>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</si>
  <si>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</si>
  <si>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</si>
  <si>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</si>
  <si>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</si>
  <si>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</si>
  <si>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</si>
  <si>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</si>
  <si>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</si>
  <si>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</si>
  <si>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</si>
  <si>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</si>
  <si>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</si>
  <si>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</si>
  <si>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</si>
  <si>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</si>
  <si>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</si>
  <si>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</si>
  <si>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</si>
  <si>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</si>
  <si>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</si>
  <si>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</si>
  <si>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</si>
  <si>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</si>
  <si>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</si>
  <si>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</si>
  <si>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</si>
  <si>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</si>
  <si>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</si>
  <si>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</si>
  <si>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</si>
  <si>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</si>
  <si>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</si>
  <si>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</si>
  <si>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</si>
  <si>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</si>
  <si>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</si>
  <si>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</si>
  <si>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</si>
  <si>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</si>
  <si>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</si>
  <si>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</si>
  <si>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</si>
  <si>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</si>
  <si>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</si>
  <si>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</si>
  <si>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</si>
  <si>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</si>
  <si>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</si>
  <si>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</si>
  <si>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</si>
  <si>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</si>
  <si>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</si>
  <si>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</si>
  <si>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</si>
  <si>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</si>
  <si>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</si>
  <si>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</si>
  <si>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</si>
  <si>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</si>
  <si>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</si>
  <si>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</si>
  <si>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</si>
  <si>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</si>
  <si>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</si>
  <si>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</si>
  <si>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</si>
  <si>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</si>
  <si>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</si>
  <si>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</si>
  <si>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</si>
  <si>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</si>
  <si>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</si>
  <si>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</si>
  <si>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</si>
  <si>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</si>
  <si>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</si>
  <si>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</si>
  <si>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</si>
  <si>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</si>
  <si>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</si>
  <si>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</si>
  <si>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</si>
  <si>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</si>
  <si>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</si>
  <si>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</si>
  <si>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</si>
  <si>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</si>
  <si>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</si>
  <si>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</si>
  <si>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</si>
  <si>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</si>
  <si>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</si>
  <si>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</si>
  <si>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</si>
  <si>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</si>
  <si>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</si>
  <si>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</si>
  <si>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</si>
  <si>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</si>
  <si>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</si>
  <si>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</si>
  <si>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</si>
  <si>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</si>
  <si>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</si>
  <si>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</si>
  <si>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</si>
  <si>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</si>
  <si>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</si>
  <si>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</si>
  <si>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</si>
  <si>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</si>
  <si>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</si>
  <si>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</si>
  <si>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</si>
  <si>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</si>
  <si>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</si>
  <si>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</si>
  <si>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</si>
  <si>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</si>
  <si>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</si>
  <si>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</si>
  <si>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</si>
  <si>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</si>
  <si>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</si>
  <si>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</si>
  <si>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</si>
  <si>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</si>
  <si>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</si>
  <si>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</si>
  <si>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</si>
  <si>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</si>
  <si>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</si>
  <si>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</si>
  <si>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</si>
  <si>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</si>
  <si>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</si>
  <si>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</si>
  <si>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</si>
  <si>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</si>
  <si>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</si>
  <si>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</si>
  <si>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</si>
  <si>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</si>
  <si>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</si>
  <si>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</si>
  <si>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</si>
  <si>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</si>
  <si>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</si>
  <si>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</si>
  <si>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</si>
  <si>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</si>
  <si>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</si>
  <si>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</si>
  <si>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</si>
  <si>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</si>
  <si>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</si>
  <si>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</si>
  <si>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</si>
  <si>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</si>
  <si>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</si>
  <si>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</si>
  <si>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</si>
  <si>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</si>
  <si>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</si>
  <si>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</si>
  <si>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</si>
  <si>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</si>
  <si>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</si>
  <si>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</si>
  <si>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</si>
  <si>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</si>
  <si>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</si>
  <si>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</si>
  <si>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</si>
  <si>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</si>
  <si>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</si>
  <si>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</si>
  <si>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</si>
  <si>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</si>
  <si>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</si>
  <si>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</si>
  <si>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</si>
  <si>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</si>
  <si>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</si>
  <si>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</si>
  <si>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</si>
  <si>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</si>
  <si>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</si>
  <si>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</si>
  <si>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</si>
  <si>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</si>
  <si>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</si>
  <si>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</si>
  <si>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</si>
  <si>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</si>
  <si>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</si>
  <si>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</si>
  <si>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</si>
  <si>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</si>
  <si>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</si>
  <si>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</si>
  <si>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</si>
  <si>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</si>
  <si>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</si>
  <si>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</si>
  <si>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</si>
  <si>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</si>
  <si>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</si>
  <si>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</si>
  <si>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</si>
  <si>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</si>
  <si>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</si>
  <si>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</si>
  <si>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</si>
  <si>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</si>
  <si>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</si>
  <si>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</si>
  <si>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</si>
  <si>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</si>
  <si>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</si>
  <si>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</si>
  <si>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</si>
  <si>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</si>
  <si>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</si>
  <si>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</si>
  <si>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</si>
  <si>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</si>
  <si>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</si>
  <si>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</si>
  <si>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</si>
  <si>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</si>
  <si>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</si>
  <si>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</si>
  <si>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</si>
  <si>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</si>
  <si>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</si>
  <si>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</si>
  <si>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</si>
  <si>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</si>
  <si>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</si>
  <si>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</si>
  <si>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</si>
  <si>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</si>
  <si>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</si>
  <si>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</si>
  <si>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</si>
  <si>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</si>
  <si>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</si>
  <si>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</si>
  <si>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</si>
  <si>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</si>
  <si>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</si>
  <si>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</si>
  <si>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</si>
  <si>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</si>
  <si>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</si>
  <si>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</si>
  <si>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</si>
  <si>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</si>
  <si>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</si>
  <si>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</si>
  <si>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</si>
  <si>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</si>
  <si>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</si>
  <si>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</si>
  <si>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</si>
  <si>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</si>
  <si>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</si>
  <si>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</si>
  <si>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</si>
  <si>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</si>
  <si>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</si>
  <si>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</si>
  <si>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</si>
  <si>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</si>
  <si>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</si>
  <si>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</si>
  <si>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</si>
  <si>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</si>
  <si>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</si>
  <si>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</si>
  <si>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</si>
  <si>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</si>
  <si>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</si>
  <si>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</si>
  <si>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</si>
  <si>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</si>
  <si>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</si>
  <si>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</si>
  <si>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</si>
  <si>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</si>
  <si>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</si>
  <si>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</si>
  <si>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</si>
  <si>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</si>
  <si>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</si>
  <si>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</si>
  <si>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</si>
  <si>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</si>
  <si>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</si>
  <si>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</si>
  <si>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</si>
  <si>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</si>
  <si>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</si>
  <si>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</si>
  <si>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</si>
  <si>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</si>
  <si>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</si>
  <si>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</si>
  <si>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</si>
  <si>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</si>
  <si>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</si>
  <si>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</si>
  <si>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</si>
  <si>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</si>
  <si>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</si>
  <si>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</si>
  <si>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</si>
  <si>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</si>
  <si>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</si>
  <si>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</si>
  <si>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</si>
  <si>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</si>
  <si>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</si>
  <si>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</si>
  <si>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</si>
  <si>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</si>
  <si>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</si>
  <si>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</si>
  <si>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</si>
  <si>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</si>
  <si>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</si>
  <si>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</si>
  <si>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</si>
  <si>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</si>
  <si>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</si>
  <si>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</si>
  <si>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</si>
  <si>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</si>
  <si>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</si>
  <si>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</si>
  <si>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</si>
  <si>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</si>
  <si>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</si>
  <si>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</si>
  <si>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</si>
  <si>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</si>
  <si>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</si>
  <si>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</si>
  <si>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</si>
  <si>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</si>
  <si>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</si>
  <si>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</si>
  <si>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</si>
  <si>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</si>
  <si>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</si>
  <si>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</si>
  <si>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</si>
  <si>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</si>
  <si>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</si>
  <si>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</si>
  <si>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</si>
  <si>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</si>
  <si>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</si>
  <si>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</si>
  <si>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</si>
  <si>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</si>
  <si>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</si>
  <si>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</si>
  <si>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</si>
  <si>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</si>
  <si>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</si>
  <si>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</si>
  <si>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</si>
  <si>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</si>
  <si>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</si>
  <si>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</si>
  <si>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</si>
  <si>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</si>
  <si>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</si>
  <si>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</si>
  <si>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</si>
  <si>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</si>
  <si>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</si>
  <si>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</si>
  <si>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</si>
  <si>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</si>
  <si>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</si>
  <si>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</si>
  <si>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</si>
  <si>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</si>
  <si>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</si>
  <si>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</si>
  <si>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</si>
  <si>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</si>
  <si>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</si>
  <si>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</si>
  <si>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</si>
  <si>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</si>
  <si>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</si>
  <si>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</si>
  <si>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</si>
  <si>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</si>
  <si>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</si>
  <si>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</si>
  <si>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</si>
  <si>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</si>
  <si>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</si>
  <si>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</si>
  <si>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</si>
  <si>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</si>
  <si>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</si>
  <si>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</si>
  <si>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</si>
  <si>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</si>
  <si>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</si>
  <si>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</si>
  <si>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</si>
  <si>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</si>
  <si>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</si>
  <si>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</si>
  <si>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</si>
  <si>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</si>
  <si>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</si>
  <si>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</si>
  <si>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</si>
  <si>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</si>
  <si>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</si>
  <si>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</si>
  <si>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</si>
  <si>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</si>
  <si>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</si>
  <si>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</si>
  <si>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</si>
  <si>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</si>
  <si>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</si>
  <si>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</si>
  <si>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</si>
  <si>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</si>
  <si>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</si>
  <si>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</si>
  <si>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</si>
  <si>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</si>
  <si>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</si>
  <si>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</si>
  <si>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</si>
  <si>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</si>
  <si>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</si>
  <si>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</si>
  <si>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</si>
  <si>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</si>
  <si>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</si>
  <si>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</si>
  <si>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</si>
  <si>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</si>
  <si>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</si>
  <si>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</si>
  <si>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</si>
  <si>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</si>
  <si>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</si>
  <si>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</si>
  <si>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</si>
  <si>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</si>
  <si>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</si>
  <si>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</si>
  <si>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</si>
  <si>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</si>
  <si>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</si>
  <si>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</si>
  <si>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</si>
  <si>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</si>
  <si>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</si>
  <si>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</si>
  <si>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</si>
  <si>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</si>
  <si>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</si>
  <si>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</si>
  <si>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</si>
  <si>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</si>
  <si>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</si>
  <si>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</si>
  <si>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</si>
  <si>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</si>
  <si>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</si>
  <si>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</si>
  <si>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</si>
  <si>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</si>
  <si>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</si>
  <si>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</si>
  <si>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</si>
  <si>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</si>
  <si>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</si>
  <si>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</si>
  <si>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</si>
  <si>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</si>
  <si>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</si>
  <si>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</si>
  <si>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</si>
  <si>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</si>
  <si>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</si>
  <si>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</si>
  <si>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</si>
  <si>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</si>
  <si>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</si>
  <si>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</si>
  <si>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</si>
  <si>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</si>
  <si>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</si>
  <si>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</si>
  <si>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</si>
  <si>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</si>
  <si>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</si>
  <si>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</si>
  <si>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</si>
  <si>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</si>
  <si>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</si>
  <si>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</si>
  <si>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</si>
  <si>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</si>
  <si>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</si>
  <si>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</si>
  <si>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</si>
  <si>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</si>
  <si>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</si>
  <si>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</si>
  <si>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</si>
  <si>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</si>
  <si>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</si>
  <si>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</si>
  <si>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</si>
  <si>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</si>
  <si>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</si>
  <si>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</si>
  <si>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</si>
  <si>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</si>
  <si>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</si>
  <si>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</si>
  <si>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</si>
  <si>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</si>
  <si>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</si>
  <si>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</si>
  <si>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</si>
  <si>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</si>
  <si>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</si>
  <si>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</si>
  <si>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</si>
  <si>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</si>
  <si>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</si>
  <si>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</si>
  <si>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</si>
  <si>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</si>
  <si>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</si>
  <si>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</si>
  <si>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</si>
  <si>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</si>
  <si>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</si>
  <si>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</si>
  <si>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</si>
  <si>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</si>
  <si>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</si>
  <si>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</si>
  <si>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</si>
  <si>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</si>
  <si>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</si>
  <si>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</si>
  <si>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</si>
  <si>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</si>
  <si>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</si>
  <si>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</si>
  <si>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</si>
  <si>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</si>
  <si>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</si>
  <si>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</si>
  <si>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</si>
  <si>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</si>
  <si>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</si>
  <si>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</si>
  <si>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</si>
  <si>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</si>
  <si>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</si>
  <si>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</si>
  <si>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</si>
  <si>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</si>
  <si>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</si>
  <si>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</si>
  <si>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</si>
  <si>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</si>
  <si>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</si>
  <si>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</si>
  <si>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</si>
  <si>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</si>
  <si>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</si>
  <si>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</si>
  <si>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</si>
  <si>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</si>
  <si>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</si>
  <si>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</si>
  <si>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</si>
  <si>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</si>
  <si>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</si>
  <si>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</si>
  <si>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</si>
  <si>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</si>
  <si>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</si>
  <si>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</si>
  <si>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</si>
  <si>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</si>
  <si>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</si>
  <si>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</si>
  <si>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</si>
  <si>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</si>
  <si>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</si>
  <si>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</si>
  <si>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</si>
  <si>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</si>
  <si>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</si>
  <si>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</si>
  <si>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</si>
  <si>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</si>
  <si>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</si>
  <si>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</si>
  <si>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</si>
  <si>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</si>
  <si>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</si>
  <si>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</si>
  <si>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</si>
  <si>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</si>
  <si>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</si>
  <si>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</si>
  <si>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</si>
  <si>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</si>
  <si>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</si>
  <si>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</si>
  <si>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</si>
  <si>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</si>
  <si>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</si>
  <si>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</si>
  <si>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</si>
  <si>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</si>
  <si>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</si>
  <si>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</si>
  <si>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</si>
  <si>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</si>
  <si>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</si>
  <si>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</si>
  <si>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</si>
  <si>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</si>
  <si>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</si>
  <si>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</si>
  <si>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</si>
  <si>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</si>
  <si>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</si>
  <si>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</si>
  <si>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</si>
  <si>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</si>
  <si>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</si>
  <si>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</si>
  <si>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</si>
  <si>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</si>
  <si>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</si>
  <si>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</si>
  <si>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</si>
  <si>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</si>
  <si>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</si>
  <si>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</si>
  <si>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</si>
  <si>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</si>
  <si>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</si>
  <si>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</si>
  <si>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</si>
  <si>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</si>
  <si>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</si>
  <si>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</si>
  <si>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</si>
  <si>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</si>
  <si>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</si>
  <si>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</si>
  <si>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</si>
  <si>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</si>
  <si>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</si>
  <si>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</si>
  <si>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</si>
  <si>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</si>
  <si>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</si>
  <si>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</si>
  <si>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</si>
  <si>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</si>
  <si>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</si>
  <si>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</si>
  <si>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</si>
  <si>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</si>
  <si>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</si>
  <si>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</si>
  <si>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</si>
  <si>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</si>
  <si>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</si>
  <si>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</si>
  <si>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</si>
  <si>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</si>
  <si>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</si>
  <si>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</si>
  <si>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</si>
  <si>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</si>
  <si>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</si>
  <si>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</si>
  <si>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</si>
  <si>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</si>
  <si>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</si>
  <si>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</si>
  <si>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</si>
  <si>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</si>
  <si>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</si>
  <si>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</si>
  <si>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</si>
  <si>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</si>
  <si>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</si>
  <si>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</si>
  <si>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</si>
  <si>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</si>
  <si>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</si>
  <si>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</si>
  <si>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</si>
  <si>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</si>
  <si>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</si>
  <si>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</si>
  <si>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</si>
  <si>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</si>
  <si>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</si>
  <si>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</si>
  <si>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</si>
  <si>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</si>
  <si>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</si>
  <si>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</si>
  <si>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</si>
  <si>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</si>
  <si>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</si>
  <si>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</si>
  <si>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</si>
  <si>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</si>
  <si>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</si>
  <si>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</si>
  <si>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</si>
  <si>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</si>
  <si>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</si>
  <si>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</si>
  <si>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</si>
  <si>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</si>
  <si>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</si>
  <si>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</si>
  <si>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</si>
  <si>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</si>
  <si>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</si>
  <si>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</si>
  <si>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</si>
  <si>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</si>
  <si>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</si>
  <si>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</si>
  <si>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</si>
  <si>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</si>
  <si>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</si>
  <si>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</si>
  <si>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</si>
  <si>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</si>
  <si>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</si>
  <si>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</si>
  <si>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</si>
  <si>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</si>
  <si>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</si>
  <si>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</si>
  <si>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</si>
  <si>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</si>
  <si>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</si>
  <si>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</si>
  <si>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</si>
  <si>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</si>
  <si>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</si>
  <si>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</si>
  <si>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</si>
  <si>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</si>
  <si>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</si>
  <si>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</si>
  <si>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</si>
  <si>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</si>
  <si>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</si>
  <si>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</si>
  <si>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</si>
  <si>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</si>
  <si>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</si>
  <si>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</si>
  <si>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</si>
  <si>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</si>
  <si>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</si>
  <si>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</si>
  <si>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</si>
  <si>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</si>
  <si>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</si>
  <si>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</si>
  <si>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</si>
  <si>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</si>
  <si>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</si>
  <si>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</si>
  <si>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</si>
  <si>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</si>
  <si>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</si>
  <si>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</si>
  <si>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</si>
  <si>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</si>
  <si>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</si>
  <si>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</si>
  <si>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</si>
  <si>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</si>
  <si>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</si>
  <si>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</si>
  <si>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</si>
  <si>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</si>
  <si>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</si>
  <si>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</si>
  <si>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</si>
  <si>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</si>
  <si>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</si>
  <si>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</si>
  <si>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</si>
  <si>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</si>
  <si>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</si>
  <si>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</si>
  <si>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</si>
  <si>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</si>
  <si>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</si>
  <si>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</si>
  <si>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</si>
  <si>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</si>
  <si>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</si>
  <si>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</si>
  <si>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</si>
  <si>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</si>
  <si>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</si>
  <si>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</si>
  <si>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</si>
  <si>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</si>
  <si>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</si>
  <si>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</si>
  <si>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</si>
  <si>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</si>
  <si>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</si>
  <si>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</si>
  <si>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</si>
  <si>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</si>
  <si>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</si>
  <si>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</si>
  <si>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</si>
  <si>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</si>
  <si>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</si>
  <si>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</si>
  <si>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</si>
  <si>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</si>
  <si>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</si>
  <si>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</si>
  <si>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</si>
  <si>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</si>
  <si>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</si>
  <si>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</si>
  <si>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</si>
  <si>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</si>
  <si>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</si>
  <si>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</si>
  <si>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</si>
  <si>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</si>
  <si>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</si>
  <si>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</si>
  <si>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</si>
  <si>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</si>
  <si>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</si>
  <si>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</si>
  <si>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</si>
  <si>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</si>
  <si>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</si>
  <si>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</si>
  <si>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</si>
  <si>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</si>
  <si>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</si>
  <si>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</si>
  <si>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</si>
  <si>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</si>
  <si>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</si>
  <si>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</si>
  <si>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</si>
  <si>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</si>
  <si>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</si>
  <si>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</si>
  <si>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</si>
  <si>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</si>
  <si>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</si>
  <si>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</si>
  <si>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</si>
  <si>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</si>
  <si>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</si>
  <si>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</si>
  <si>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</si>
  <si>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</si>
  <si>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</si>
  <si>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</si>
  <si>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</si>
  <si>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</si>
  <si>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</si>
  <si>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</si>
  <si>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</si>
  <si>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</si>
  <si>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</si>
  <si>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</si>
  <si>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</si>
  <si>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</si>
  <si>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</si>
  <si>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</si>
  <si>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</si>
  <si>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</si>
  <si>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</si>
  <si>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</si>
  <si>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</si>
  <si>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</si>
  <si>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</si>
  <si>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</si>
  <si>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</si>
  <si>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</si>
  <si>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</si>
  <si>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</si>
  <si>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</si>
  <si>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</si>
  <si>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</si>
  <si>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</si>
  <si>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</si>
  <si>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</si>
  <si>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</si>
  <si>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</si>
  <si>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</si>
  <si>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</si>
  <si>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</si>
  <si>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</si>
  <si>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</si>
  <si>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</si>
  <si>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</si>
  <si>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</si>
  <si>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</si>
  <si>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</si>
  <si>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</si>
  <si>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</si>
  <si>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</si>
  <si>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</si>
  <si>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</si>
  <si>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</si>
  <si>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</si>
  <si>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</si>
  <si>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</si>
  <si>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</si>
  <si>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</si>
  <si>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</si>
  <si>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</si>
  <si>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</si>
  <si>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</si>
  <si>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</si>
  <si>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</si>
  <si>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</si>
  <si>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</si>
  <si>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</si>
  <si>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</si>
  <si>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</si>
  <si>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</si>
  <si>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</si>
  <si>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</si>
  <si>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</si>
  <si>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</si>
  <si>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</si>
  <si>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</si>
  <si>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</si>
  <si>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</si>
  <si>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</si>
  <si>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</si>
  <si>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</si>
  <si>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</si>
  <si>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</si>
  <si>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</si>
  <si>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</si>
  <si>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</si>
  <si>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</si>
  <si>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</si>
  <si>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</si>
  <si>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</si>
  <si>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</si>
  <si>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</si>
  <si>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</si>
  <si>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</si>
  <si>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</si>
  <si>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</si>
  <si>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</si>
  <si>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</si>
  <si>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</si>
  <si>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</si>
  <si>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</si>
  <si>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</si>
  <si>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</si>
  <si>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</si>
  <si>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</si>
  <si>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</si>
  <si>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</si>
  <si>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</si>
  <si>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</si>
  <si>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</si>
  <si>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</si>
  <si>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</si>
  <si>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</si>
  <si>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</si>
  <si>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</si>
  <si>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</si>
  <si>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</si>
  <si>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</si>
  <si>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</si>
  <si>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</si>
  <si>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</si>
  <si>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</si>
  <si>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</si>
  <si>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</si>
  <si>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</si>
  <si>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</si>
  <si>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</si>
  <si>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</si>
  <si>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</si>
  <si>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</si>
  <si>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</si>
  <si>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</si>
  <si>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</si>
  <si>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</si>
  <si>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</si>
  <si>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</si>
  <si>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</si>
  <si>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</si>
  <si>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</si>
  <si>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</si>
  <si>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</si>
  <si>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</si>
  <si>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</si>
  <si>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</si>
  <si>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</si>
  <si>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</si>
  <si>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</si>
  <si>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</si>
  <si>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</si>
  <si>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</si>
  <si>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</si>
  <si>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</si>
  <si>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</si>
  <si>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</si>
  <si>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</si>
  <si>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</si>
  <si>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</si>
  <si>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</si>
  <si>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</si>
  <si>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</si>
  <si>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</si>
  <si>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</si>
  <si>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</si>
  <si>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</si>
  <si>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</si>
  <si>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</si>
  <si>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</si>
  <si>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</si>
  <si>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</si>
  <si>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</si>
  <si>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</si>
  <si>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</si>
  <si>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</si>
  <si>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</si>
  <si>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</si>
  <si>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</si>
  <si>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</si>
  <si>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</si>
  <si>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</si>
  <si>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</si>
  <si>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</si>
  <si>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</si>
  <si>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</si>
  <si>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</si>
  <si>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</si>
  <si>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</si>
  <si>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</si>
  <si>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</si>
  <si>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</si>
  <si>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</si>
  <si>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</si>
  <si>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</si>
  <si>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</si>
  <si>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</si>
  <si>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</si>
  <si>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</si>
  <si>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</si>
  <si>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</si>
  <si>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</si>
  <si>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</si>
  <si>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</si>
  <si>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</si>
  <si>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</si>
  <si>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</si>
  <si>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</si>
  <si>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</si>
  <si>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</si>
  <si>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</si>
  <si>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</si>
  <si>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</si>
  <si>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</si>
  <si>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</si>
  <si>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</si>
  <si>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</si>
  <si>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</si>
  <si>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</si>
  <si>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</si>
  <si>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</si>
  <si>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</si>
  <si>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</si>
  <si>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</si>
  <si>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</si>
  <si>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</si>
  <si>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</si>
  <si>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</si>
  <si>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</si>
  <si>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</si>
  <si>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</si>
  <si>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</si>
  <si>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</si>
  <si>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</si>
  <si>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</si>
  <si>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</si>
  <si>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</si>
  <si>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</si>
  <si>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</si>
  <si>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</si>
  <si>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</si>
  <si>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</si>
  <si>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</si>
  <si>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</si>
  <si>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</si>
  <si>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</si>
  <si>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</si>
  <si>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</si>
  <si>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</si>
  <si>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</si>
  <si>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</si>
  <si>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</si>
  <si>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</si>
  <si>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</si>
  <si>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</si>
  <si>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</si>
  <si>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</si>
  <si>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</si>
  <si>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</si>
  <si>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</si>
  <si>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</si>
  <si>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</si>
  <si>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</si>
  <si>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</si>
  <si>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</si>
  <si>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</si>
  <si>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</si>
  <si>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</si>
  <si>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</si>
  <si>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</si>
  <si>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</si>
  <si>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</si>
  <si>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</si>
  <si>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</si>
  <si>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</si>
  <si>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</si>
  <si>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</si>
  <si>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</si>
  <si>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</si>
  <si>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</si>
  <si>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</si>
  <si>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</si>
  <si>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</si>
  <si>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</si>
  <si>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</si>
  <si>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</si>
  <si>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</si>
  <si>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</si>
  <si>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</si>
  <si>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</si>
  <si>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</si>
  <si>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</si>
  <si>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</si>
  <si>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</si>
  <si>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</si>
  <si>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</si>
  <si>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</si>
  <si>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</si>
  <si>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</si>
  <si>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</si>
  <si>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</si>
  <si>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</si>
  <si>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</si>
  <si>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</si>
  <si>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</si>
  <si>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</si>
  <si>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</si>
  <si>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</si>
  <si>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</si>
  <si>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</si>
  <si>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</si>
  <si>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</si>
  <si>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</si>
  <si>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</si>
  <si>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</si>
  <si>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</si>
  <si>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</si>
  <si>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</si>
  <si>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</si>
  <si>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</si>
  <si>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</si>
  <si>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</si>
  <si>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</si>
  <si>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</si>
  <si>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</si>
  <si>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</si>
  <si>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</si>
  <si>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</si>
  <si>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</si>
  <si>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</si>
  <si>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</si>
  <si>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</si>
  <si>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</si>
  <si>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</si>
  <si>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</si>
  <si>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</si>
  <si>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</si>
  <si>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</si>
  <si>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</si>
  <si>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</si>
  <si>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</si>
  <si>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</si>
  <si>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</si>
  <si>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</si>
  <si>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</si>
  <si>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</si>
  <si>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</si>
  <si>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</si>
  <si>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</si>
  <si>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</si>
  <si>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</si>
  <si>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</si>
  <si>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</si>
  <si>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</si>
  <si>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</si>
  <si>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</si>
  <si>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</si>
  <si>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</si>
  <si>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</si>
  <si>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</si>
  <si>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</si>
  <si>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</si>
  <si>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</si>
  <si>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</si>
  <si>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</si>
  <si>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</si>
  <si>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</si>
  <si>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</si>
  <si>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</si>
  <si>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</si>
  <si>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</si>
  <si>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</si>
  <si>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</si>
  <si>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</si>
  <si>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</si>
  <si>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</si>
  <si>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</si>
  <si>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</si>
  <si>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</si>
  <si>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</si>
  <si>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</si>
  <si>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</si>
  <si>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</si>
  <si>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</si>
  <si>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</si>
  <si>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</si>
  <si>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</si>
  <si>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</si>
  <si>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</si>
  <si>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</si>
  <si>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</si>
  <si>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</si>
  <si>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</si>
  <si>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</si>
  <si>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</si>
  <si>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</si>
  <si>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</si>
  <si>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</si>
  <si>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</si>
  <si>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</si>
  <si>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</si>
  <si>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</si>
  <si>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</si>
  <si>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</si>
  <si>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</si>
  <si>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</si>
  <si>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</si>
  <si>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</si>
  <si>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</si>
  <si>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</si>
  <si>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</si>
  <si>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</si>
  <si>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</si>
  <si>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</si>
  <si>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</si>
  <si>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</si>
  <si>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</si>
  <si>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</si>
  <si>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</si>
  <si>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</si>
  <si>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</si>
  <si>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</si>
  <si>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</si>
  <si>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</si>
  <si>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</si>
  <si>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</si>
  <si>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</si>
  <si>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</si>
  <si>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</si>
  <si>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</si>
  <si>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</si>
  <si>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</si>
  <si>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</si>
  <si>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</si>
  <si>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</si>
  <si>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</si>
  <si>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</si>
  <si>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</si>
  <si>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</si>
  <si>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</si>
  <si>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</si>
  <si>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</si>
  <si>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</si>
  <si>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</si>
  <si>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</si>
  <si>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</si>
  <si>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</si>
  <si>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</si>
  <si>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</si>
  <si>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</si>
  <si>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</si>
  <si>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</si>
  <si>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</si>
  <si>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</si>
  <si>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</si>
  <si>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</si>
  <si>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</si>
  <si>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</si>
  <si>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</si>
  <si>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</si>
  <si>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</si>
  <si>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</si>
  <si>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</si>
  <si>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</si>
  <si>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</si>
  <si>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</si>
  <si>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</si>
  <si>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</si>
  <si>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</si>
  <si>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</si>
  <si>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</si>
  <si>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</si>
  <si>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</si>
  <si>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</si>
  <si>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</si>
  <si>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</si>
  <si>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</si>
  <si>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</si>
  <si>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</si>
  <si>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</si>
  <si>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</si>
  <si>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</si>
  <si>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</si>
  <si>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</si>
  <si>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</si>
  <si>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</si>
  <si>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</si>
  <si>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</si>
  <si>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</si>
  <si>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</si>
  <si>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</si>
  <si>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</si>
  <si>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</si>
  <si>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</si>
  <si>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</si>
  <si>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</si>
  <si>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</si>
  <si>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</si>
  <si>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</si>
  <si>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</si>
  <si>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</si>
  <si>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</si>
  <si>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</si>
  <si>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</si>
  <si>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</si>
  <si>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</si>
  <si>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</si>
  <si>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</si>
  <si>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</si>
  <si>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</si>
  <si>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</si>
  <si>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</si>
  <si>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</si>
  <si>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</si>
  <si>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</si>
  <si>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</si>
  <si>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</si>
  <si>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</si>
  <si>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</si>
  <si>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</si>
  <si>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</si>
  <si>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</si>
  <si>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</si>
  <si>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</si>
  <si>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</si>
  <si>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</si>
  <si>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</si>
  <si>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</si>
  <si>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</si>
  <si>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</si>
  <si>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</si>
  <si>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</si>
  <si>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</si>
  <si>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</si>
  <si>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</si>
  <si>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</si>
  <si>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</si>
  <si>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</si>
  <si>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</si>
  <si>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</si>
  <si>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</si>
  <si>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</si>
  <si>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</si>
  <si>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</si>
  <si>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</si>
  <si>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</si>
  <si>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</si>
  <si>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</si>
  <si>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</si>
  <si>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</si>
  <si>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</si>
  <si>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</si>
  <si>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</si>
  <si>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</si>
  <si>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</si>
  <si>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</si>
  <si>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</si>
  <si>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</si>
  <si>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</si>
  <si>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</si>
  <si>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</si>
  <si>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</si>
  <si>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</si>
  <si>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</si>
  <si>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</si>
  <si>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</si>
  <si>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</si>
  <si>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</si>
  <si>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</si>
  <si>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</si>
  <si>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</si>
  <si>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</si>
  <si>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</si>
  <si>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</si>
  <si>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</si>
  <si>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</si>
  <si>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</si>
  <si>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</si>
  <si>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</si>
  <si>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</si>
  <si>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</si>
  <si>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</si>
  <si>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</si>
  <si>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</si>
  <si>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</si>
  <si>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</si>
  <si>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</si>
  <si>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</si>
  <si>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</si>
  <si>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</si>
  <si>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</si>
  <si>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</si>
  <si>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</si>
  <si>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</si>
  <si>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</si>
  <si>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</si>
  <si>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</si>
  <si>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</si>
  <si>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</si>
  <si>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</si>
  <si>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</si>
  <si>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</si>
  <si>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</si>
  <si>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</si>
  <si>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</si>
  <si>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</si>
  <si>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</si>
  <si>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</si>
  <si>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</si>
  <si>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</si>
  <si>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</si>
  <si>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</si>
  <si>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</si>
  <si>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</si>
  <si>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</si>
  <si>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</si>
  <si>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</si>
  <si>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</si>
  <si>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</si>
  <si>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</si>
  <si>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</si>
  <si>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</si>
  <si>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</si>
  <si>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</si>
  <si>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</si>
  <si>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</si>
  <si>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</si>
  <si>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</si>
  <si>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</si>
  <si>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</si>
  <si>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</si>
  <si>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</si>
  <si>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</si>
  <si>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</si>
  <si>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</si>
  <si>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</si>
  <si>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</si>
  <si>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</si>
  <si>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</si>
  <si>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</si>
  <si>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</si>
  <si>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</si>
  <si>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</si>
  <si>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</si>
  <si>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</si>
  <si>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</si>
  <si>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</si>
  <si>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</si>
  <si>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</si>
  <si>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</si>
  <si>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</si>
  <si>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</si>
  <si>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</si>
  <si>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</si>
  <si>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</si>
  <si>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</si>
  <si>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</si>
  <si>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</si>
  <si>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</si>
  <si>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</si>
  <si>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</si>
  <si>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</si>
  <si>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</si>
  <si>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</si>
  <si>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</si>
  <si>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</si>
  <si>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</si>
  <si>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</si>
  <si>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</si>
  <si>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</si>
  <si>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</si>
  <si>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</si>
  <si>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</si>
  <si>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</si>
  <si>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</si>
  <si>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</si>
  <si>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</si>
  <si>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</si>
  <si>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</si>
  <si>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</si>
  <si>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</si>
  <si>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</si>
  <si>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</si>
  <si>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</si>
  <si>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</si>
  <si>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</si>
  <si>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</si>
  <si>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</si>
  <si>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</si>
  <si>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</si>
  <si>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</si>
  <si>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</si>
  <si>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</si>
  <si>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</si>
  <si>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</si>
  <si>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</si>
  <si>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</si>
  <si>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</si>
  <si>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</si>
  <si>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</si>
  <si>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</si>
  <si>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</si>
  <si>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</si>
  <si>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</si>
  <si>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</si>
  <si>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</si>
  <si>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</si>
  <si>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</si>
  <si>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</si>
  <si>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</si>
  <si>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</si>
  <si>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</si>
  <si>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</si>
  <si>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</si>
  <si>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</si>
  <si>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</si>
  <si>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</si>
  <si>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</si>
  <si>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</si>
  <si>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</si>
  <si>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</si>
  <si>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</si>
  <si>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</si>
  <si>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</si>
  <si>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</si>
  <si>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</si>
  <si>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</si>
  <si>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</si>
  <si>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</si>
  <si>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</si>
  <si>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</si>
  <si>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</si>
  <si>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</si>
  <si>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</si>
  <si>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</si>
  <si>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</si>
  <si>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</si>
  <si>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</si>
  <si>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</si>
  <si>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</si>
  <si>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</si>
  <si>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</si>
  <si>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</si>
  <si>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</si>
  <si>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</si>
  <si>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</si>
  <si>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</si>
  <si>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</si>
  <si>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</si>
  <si>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</si>
  <si>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</si>
  <si>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</si>
  <si>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</si>
  <si>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</si>
  <si>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</si>
  <si>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</si>
  <si>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</si>
  <si>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</si>
  <si>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</si>
  <si>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</si>
  <si>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</si>
  <si>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</si>
  <si>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</si>
  <si>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</si>
  <si>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</si>
  <si>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</si>
  <si>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</si>
  <si>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</si>
  <si>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</si>
  <si>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</si>
  <si>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</si>
  <si>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</si>
  <si>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</si>
  <si>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</si>
  <si>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</si>
  <si>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</si>
  <si>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</si>
  <si>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</si>
  <si>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</si>
  <si>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</si>
  <si>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</si>
  <si>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</si>
  <si>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</si>
  <si>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</si>
  <si>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</si>
  <si>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</si>
  <si>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</si>
  <si>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</si>
  <si>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</si>
  <si>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</si>
  <si>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</si>
  <si>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</si>
  <si>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</si>
  <si>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</si>
  <si>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</si>
  <si>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</si>
  <si>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</si>
  <si>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</si>
  <si>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</si>
  <si>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</si>
  <si>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</si>
  <si>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</si>
  <si>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</si>
  <si>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</si>
  <si>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</si>
  <si>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</si>
  <si>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</si>
  <si>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</si>
  <si>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</si>
  <si>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</si>
  <si>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</si>
  <si>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</si>
  <si>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</si>
  <si>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</si>
  <si>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</si>
  <si>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</si>
  <si>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</si>
  <si>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</si>
  <si>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</si>
  <si>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</si>
  <si>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</si>
  <si>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</si>
  <si>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</si>
  <si>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</si>
  <si>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</si>
  <si>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</si>
  <si>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</si>
  <si>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</si>
  <si>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</si>
  <si>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</si>
  <si>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</si>
  <si>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</si>
  <si>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</si>
  <si>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</si>
  <si>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</si>
  <si>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</si>
  <si>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</si>
  <si>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</si>
  <si>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</si>
  <si>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</si>
  <si>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</si>
  <si>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</si>
  <si>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</si>
  <si>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</si>
  <si>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</si>
  <si>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</si>
  <si>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</si>
  <si>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</si>
  <si>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</si>
  <si>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</si>
  <si>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</si>
  <si>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</si>
  <si>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</si>
  <si>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</si>
  <si>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</si>
  <si>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</si>
  <si>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</si>
  <si>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</si>
  <si>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</si>
  <si>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</si>
  <si>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</si>
  <si>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</si>
  <si>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</si>
  <si>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</si>
  <si>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</si>
  <si>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</si>
  <si>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</si>
  <si>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</si>
  <si>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</si>
  <si>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</si>
  <si>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</si>
  <si>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</si>
  <si>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</si>
  <si>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</si>
  <si>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</si>
  <si>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</si>
  <si>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</si>
  <si>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</si>
  <si>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</si>
  <si>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</si>
  <si>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</si>
  <si>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</si>
  <si>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</si>
  <si>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</si>
  <si>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</si>
  <si>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</si>
  <si>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</si>
  <si>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</si>
  <si>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</si>
  <si>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</si>
  <si>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</si>
  <si>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</si>
  <si>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</si>
  <si>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</si>
  <si>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</si>
  <si>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</si>
  <si>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</si>
  <si>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</si>
  <si>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</si>
  <si>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</si>
  <si>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</si>
  <si>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</si>
  <si>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</si>
  <si>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</si>
  <si>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</si>
  <si>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</si>
  <si>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</si>
  <si>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</si>
  <si>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</si>
  <si>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</si>
  <si>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</si>
  <si>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</si>
  <si>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</si>
  <si>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</si>
  <si>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</si>
  <si>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</si>
  <si>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</si>
  <si>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</si>
  <si>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</si>
  <si>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</si>
  <si>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</si>
  <si>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</si>
  <si>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</si>
  <si>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</si>
  <si>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</si>
  <si>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</si>
  <si>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</si>
  <si>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</si>
  <si>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</si>
  <si>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</si>
  <si>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</si>
  <si>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</si>
  <si>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</si>
  <si>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</si>
  <si>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</si>
  <si>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</si>
  <si>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</si>
  <si>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</si>
  <si>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</si>
  <si>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</si>
  <si>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</si>
  <si>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</si>
  <si>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</si>
  <si>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</si>
  <si>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</si>
  <si>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</si>
  <si>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</si>
  <si>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</si>
  <si>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</si>
  <si>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</si>
  <si>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</si>
  <si>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</si>
  <si>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</si>
  <si>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</si>
  <si>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</si>
  <si>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</si>
  <si>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</si>
  <si>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</si>
  <si>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</si>
  <si>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</si>
  <si>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</si>
  <si>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</si>
  <si>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</si>
  <si>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</si>
  <si>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</si>
  <si>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</si>
  <si>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</si>
  <si>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</si>
  <si>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</si>
  <si>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</si>
  <si>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</si>
  <si>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</si>
  <si>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</si>
  <si>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</si>
  <si>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</si>
  <si>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</si>
  <si>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</si>
  <si>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</si>
  <si>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</si>
  <si>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</si>
  <si>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</si>
  <si>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</si>
  <si>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</si>
  <si>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</si>
  <si>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</si>
  <si>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</si>
  <si>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</si>
  <si>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</si>
  <si>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</si>
  <si>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</si>
  <si>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</si>
  <si>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</si>
  <si>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</si>
  <si>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</si>
  <si>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</si>
  <si>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</si>
  <si>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</si>
  <si>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</si>
  <si>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</si>
  <si>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</si>
  <si>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</si>
  <si>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</si>
  <si>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</si>
  <si>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</si>
  <si>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</si>
  <si>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</si>
  <si>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</si>
  <si>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</si>
  <si>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</si>
  <si>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</si>
  <si>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</si>
  <si>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</si>
  <si>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</si>
  <si>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</si>
  <si>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</si>
  <si>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</si>
  <si>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</si>
  <si>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</si>
  <si>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</si>
  <si>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</si>
  <si>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</si>
  <si>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</si>
  <si>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</si>
  <si>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</si>
  <si>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</si>
  <si>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</si>
  <si>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</si>
  <si>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</si>
  <si>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</si>
  <si>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</si>
  <si>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</si>
  <si>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</si>
  <si>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</si>
  <si>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</si>
  <si>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</si>
  <si>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</si>
  <si>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</si>
  <si>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</si>
  <si>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</si>
  <si>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</si>
  <si>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</si>
  <si>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</si>
  <si>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</si>
  <si>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</si>
  <si>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</si>
  <si>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</si>
  <si>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</si>
  <si>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</si>
  <si>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</si>
  <si>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</si>
  <si>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</si>
  <si>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</si>
  <si>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</si>
  <si>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</si>
  <si>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</si>
  <si>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</si>
  <si>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</si>
  <si>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</si>
  <si>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</si>
  <si>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</si>
  <si>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</si>
  <si>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</si>
  <si>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</si>
  <si>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</si>
  <si>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</si>
  <si>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</si>
  <si>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</si>
  <si>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</si>
  <si>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</si>
  <si>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</si>
  <si>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</si>
  <si>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</si>
  <si>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</si>
  <si>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</si>
  <si>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</si>
  <si>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</si>
  <si>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</si>
  <si>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</si>
  <si>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</si>
  <si>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</si>
  <si>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</si>
  <si>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</si>
  <si>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</si>
  <si>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</si>
  <si>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</si>
  <si>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</si>
  <si>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</si>
  <si>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</si>
  <si>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</si>
  <si>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</si>
  <si>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</si>
  <si>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</si>
  <si>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</si>
  <si>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</si>
  <si>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</si>
  <si>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</si>
  <si>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</si>
  <si>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</si>
  <si>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</si>
  <si>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</si>
  <si>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</si>
  <si>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</si>
  <si>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</si>
  <si>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</si>
  <si>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</si>
  <si>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</si>
  <si>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</si>
  <si>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</si>
  <si>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</si>
  <si>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</si>
  <si>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</si>
  <si>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</si>
  <si>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</si>
  <si>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</si>
  <si>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</si>
  <si>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</si>
  <si>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</si>
  <si>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</si>
  <si>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</si>
  <si>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</si>
  <si>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</si>
  <si>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</si>
  <si>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</si>
  <si>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</si>
  <si>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</si>
  <si>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</si>
  <si>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</si>
  <si>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</si>
  <si>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</si>
  <si>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</si>
  <si>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</si>
  <si>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</si>
  <si>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</si>
  <si>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</si>
  <si>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</si>
  <si>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</si>
  <si>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</si>
  <si>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</si>
  <si>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</si>
  <si>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</si>
  <si>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</si>
  <si>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</si>
  <si>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</si>
  <si>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</si>
  <si>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</si>
  <si>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</si>
  <si>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</si>
  <si>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</si>
  <si>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</si>
  <si>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</si>
  <si>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</si>
  <si>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</si>
  <si>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</si>
  <si>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</si>
  <si>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</si>
  <si>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</si>
  <si>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</si>
  <si>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</si>
  <si>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</si>
  <si>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</si>
  <si>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</si>
  <si>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</si>
  <si>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</si>
  <si>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</si>
  <si>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</si>
  <si>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</si>
  <si>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</si>
  <si>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</si>
  <si>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</si>
  <si>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</si>
  <si>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</si>
  <si>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</si>
  <si>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</si>
  <si>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</si>
  <si>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</si>
  <si>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</si>
  <si>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</si>
  <si>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</si>
  <si>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</si>
  <si>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</si>
  <si>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</si>
  <si>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</si>
  <si>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</si>
  <si>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</si>
  <si>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</si>
  <si>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</si>
  <si>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</si>
  <si>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</si>
  <si>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</si>
  <si>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</si>
  <si>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</si>
  <si>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</si>
  <si>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</si>
  <si>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</si>
  <si>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</si>
  <si>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</si>
  <si>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</si>
  <si>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</si>
  <si>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</si>
  <si>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</si>
  <si>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</si>
  <si>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</si>
  <si>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</si>
  <si>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</si>
  <si>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</si>
  <si>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</si>
  <si>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</si>
  <si>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</si>
  <si>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</si>
  <si>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</si>
  <si>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</si>
  <si>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</si>
  <si>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</si>
  <si>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</si>
  <si>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</si>
  <si>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</si>
  <si>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</si>
  <si>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</si>
  <si>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</si>
  <si>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</si>
  <si>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</si>
  <si>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</si>
  <si>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</si>
  <si>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</si>
  <si>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</si>
  <si>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</si>
  <si>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</si>
  <si>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</si>
  <si>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</si>
  <si>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</si>
  <si>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</si>
  <si>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</si>
  <si>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</si>
  <si>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</si>
  <si>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</si>
  <si>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</si>
  <si>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</si>
  <si>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</si>
  <si>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</si>
  <si>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</si>
  <si>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</si>
  <si>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</si>
  <si>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</si>
  <si>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</si>
  <si>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</si>
  <si>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</si>
  <si>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</si>
  <si>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</si>
  <si>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</si>
  <si>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</si>
  <si>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</si>
  <si>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</si>
  <si>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</si>
  <si>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</si>
  <si>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</si>
  <si>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</si>
  <si>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</si>
  <si>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</si>
  <si>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</si>
  <si>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</si>
  <si>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</si>
  <si>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</si>
  <si>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</si>
  <si>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</si>
  <si>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</si>
  <si>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</si>
  <si>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</si>
  <si>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</si>
  <si>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</si>
  <si>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</si>
  <si>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</si>
  <si>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</si>
  <si>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</si>
  <si>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</si>
  <si>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</si>
  <si>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</si>
  <si>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</si>
  <si>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</si>
  <si>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</si>
  <si>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</si>
  <si>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</si>
  <si>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</si>
  <si>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</si>
  <si>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</si>
  <si>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</si>
  <si>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</si>
  <si>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</si>
  <si>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</si>
  <si>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</si>
  <si>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</si>
  <si>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</si>
  <si>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</si>
  <si>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</si>
  <si>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</si>
  <si>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</si>
  <si>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</si>
  <si>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</si>
  <si>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</si>
  <si>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</si>
  <si>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</si>
  <si>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</si>
  <si>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</si>
  <si>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</si>
  <si>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</si>
  <si>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</si>
  <si>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</si>
  <si>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</si>
  <si>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</si>
  <si>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</si>
  <si>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</si>
  <si>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</si>
  <si>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</si>
  <si>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</si>
  <si>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</si>
  <si>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</si>
  <si>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</si>
  <si>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</si>
  <si>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</si>
  <si>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</si>
  <si>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</si>
  <si>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</si>
  <si>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</si>
  <si>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</si>
  <si>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</si>
  <si>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</si>
  <si>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</si>
  <si>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</si>
  <si>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</si>
  <si>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</si>
  <si>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</si>
  <si>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</si>
  <si>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</si>
  <si>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</si>
  <si>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</si>
  <si>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</si>
  <si>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</si>
  <si>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</si>
  <si>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</si>
  <si>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</si>
  <si>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</si>
  <si>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</si>
  <si>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</si>
  <si>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</si>
  <si>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</si>
  <si>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</si>
  <si>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</si>
  <si>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</si>
  <si>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</si>
  <si>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</si>
  <si>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</si>
  <si>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</si>
  <si>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</si>
  <si>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</si>
  <si>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</si>
  <si>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</si>
  <si>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</si>
  <si>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</si>
  <si>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</si>
  <si>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</si>
  <si>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</si>
  <si>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</si>
  <si>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</si>
  <si>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</si>
  <si>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</si>
  <si>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</si>
  <si>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</si>
  <si>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</si>
  <si>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</si>
  <si>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</si>
  <si>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</si>
  <si>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</si>
  <si>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</si>
  <si>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</si>
  <si>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</si>
  <si>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</si>
  <si>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</si>
  <si>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</si>
  <si>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</si>
  <si>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</si>
  <si>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</si>
  <si>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</si>
  <si>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</si>
  <si>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</si>
  <si>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</si>
  <si>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</si>
  <si>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</si>
  <si>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</si>
  <si>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</si>
  <si>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</si>
  <si>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</si>
  <si>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</si>
  <si>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</si>
  <si>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</si>
  <si>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</si>
  <si>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</si>
  <si>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</si>
  <si>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</si>
  <si>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</si>
  <si>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</si>
  <si>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</si>
  <si>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</si>
  <si>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</si>
  <si>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</si>
  <si>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</si>
  <si>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</si>
  <si>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</si>
  <si>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</si>
  <si>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</si>
  <si>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</si>
  <si>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</si>
  <si>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</si>
  <si>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</si>
  <si>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</si>
  <si>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</si>
  <si>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</si>
  <si>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</si>
  <si>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</si>
  <si>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</si>
  <si>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</si>
  <si>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</si>
  <si>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</si>
  <si>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</si>
  <si>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</si>
  <si>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</si>
  <si>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</si>
  <si>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</si>
  <si>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</si>
  <si>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</si>
  <si>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</si>
  <si>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</si>
  <si>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</si>
  <si>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</si>
  <si>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</si>
  <si>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</si>
  <si>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</si>
  <si>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</si>
  <si>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</si>
  <si>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</si>
  <si>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</si>
  <si>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</si>
  <si>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</si>
  <si>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</si>
  <si>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</si>
  <si>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</si>
  <si>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</si>
  <si>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</si>
  <si>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</si>
  <si>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</si>
  <si>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</si>
  <si>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</si>
  <si>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</si>
  <si>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</si>
  <si>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</si>
  <si>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</si>
  <si>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</si>
  <si>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</si>
  <si>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</si>
  <si>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</si>
  <si>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</si>
  <si>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</si>
  <si>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</si>
  <si>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</si>
  <si>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</si>
  <si>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</si>
  <si>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</si>
  <si>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</si>
  <si>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</si>
  <si>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</si>
  <si>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</si>
  <si>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</si>
  <si>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</si>
  <si>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</si>
  <si>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</si>
  <si>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</si>
  <si>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</si>
  <si>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</si>
  <si>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</si>
  <si>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</si>
  <si>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</si>
  <si>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</si>
  <si>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</si>
  <si>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</si>
  <si>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</si>
  <si>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</si>
  <si>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</si>
  <si>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</si>
  <si>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</si>
  <si>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</si>
  <si>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</si>
  <si>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</si>
  <si>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</si>
  <si>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</si>
  <si>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</si>
  <si>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</si>
  <si>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</si>
  <si>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</si>
  <si>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</si>
  <si>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</si>
  <si>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</si>
  <si>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</si>
  <si>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</si>
  <si>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</si>
  <si>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</si>
  <si>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</si>
  <si>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</si>
  <si>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</si>
  <si>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</si>
  <si>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</si>
  <si>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</si>
  <si>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</si>
  <si>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</si>
  <si>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</si>
  <si>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</si>
  <si>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</si>
  <si>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</si>
  <si>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</si>
  <si>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</si>
  <si>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</si>
  <si>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</si>
  <si>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</si>
  <si>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</si>
  <si>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</si>
  <si>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</si>
  <si>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</si>
  <si>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</si>
  <si>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</si>
  <si>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</si>
  <si>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</si>
  <si>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</si>
  <si>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</si>
  <si>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</si>
  <si>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</si>
  <si>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</si>
  <si>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</si>
  <si>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</si>
  <si>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</si>
  <si>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</si>
  <si>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</si>
  <si>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</si>
  <si>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</si>
  <si>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</si>
  <si>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</si>
  <si>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</si>
  <si>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</si>
  <si>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</si>
  <si>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</si>
  <si>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</si>
  <si>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</si>
  <si>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</si>
  <si>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</si>
  <si>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</si>
  <si>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</si>
  <si>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</si>
  <si>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</si>
  <si>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</si>
  <si>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</si>
  <si>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</si>
  <si>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</si>
  <si>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</si>
  <si>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</si>
  <si>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</si>
  <si>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</si>
  <si>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</si>
  <si>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</si>
  <si>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</si>
  <si>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</si>
  <si>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</si>
  <si>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</si>
  <si>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</si>
  <si>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</si>
  <si>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</si>
  <si>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</si>
  <si>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</si>
  <si>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</si>
  <si>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</si>
  <si>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</si>
  <si>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</si>
  <si>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</si>
  <si>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</si>
  <si>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</si>
  <si>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</si>
  <si>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</si>
  <si>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</si>
  <si>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</si>
  <si>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</si>
  <si>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</si>
  <si>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</si>
  <si>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</si>
  <si>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</si>
  <si>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</si>
  <si>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</si>
  <si>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</si>
  <si>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</si>
  <si>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</si>
  <si>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</si>
  <si>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</si>
  <si>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</si>
  <si>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</si>
  <si>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</si>
  <si>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</si>
  <si>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</si>
  <si>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</si>
  <si>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</si>
  <si>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</si>
  <si>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</si>
  <si>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</si>
  <si>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</si>
  <si>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</si>
  <si>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</si>
  <si>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</si>
  <si>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</si>
  <si>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</si>
  <si>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</si>
  <si>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</si>
  <si>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</si>
  <si>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</si>
  <si>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</si>
  <si>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</si>
  <si>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</si>
  <si>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</si>
  <si>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</si>
  <si>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</si>
  <si>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</si>
  <si>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</si>
  <si>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</si>
  <si>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</si>
  <si>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</si>
  <si>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</si>
  <si>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</si>
  <si>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</si>
  <si>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</si>
  <si>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</si>
  <si>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</si>
  <si>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</si>
  <si>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</si>
  <si>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</si>
  <si>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</si>
  <si>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</si>
  <si>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</si>
  <si>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</si>
  <si>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</si>
  <si>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</si>
  <si>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</si>
  <si>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</si>
  <si>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</si>
  <si>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</si>
  <si>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</si>
  <si>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</si>
  <si>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</si>
  <si>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</si>
  <si>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</si>
  <si>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</si>
  <si>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</si>
  <si>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</si>
  <si>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</si>
  <si>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</si>
  <si>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</si>
  <si>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</si>
  <si>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</si>
  <si>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</si>
  <si>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</si>
  <si>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</si>
  <si>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</si>
  <si>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</si>
  <si>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</si>
  <si>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</si>
  <si>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</si>
  <si>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</si>
  <si>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</si>
  <si>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</si>
  <si>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</si>
  <si>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</si>
  <si>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</si>
  <si>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</si>
  <si>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</si>
  <si>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</si>
  <si>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</si>
  <si>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</si>
  <si>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</si>
  <si>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</si>
  <si>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</si>
  <si>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</si>
  <si>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</si>
  <si>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</si>
  <si>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</si>
  <si>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</si>
  <si>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</si>
  <si>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</si>
  <si>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</si>
  <si>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</si>
  <si>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</si>
  <si>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</si>
  <si>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</si>
  <si>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</si>
  <si>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</si>
  <si>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</si>
  <si>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</si>
  <si>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</si>
  <si>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</si>
  <si>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</si>
  <si>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</si>
  <si>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</si>
  <si>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</si>
  <si>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</si>
  <si>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</si>
  <si>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</si>
  <si>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</si>
  <si>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</si>
  <si>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</si>
  <si>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</si>
  <si>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</si>
  <si>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</si>
  <si>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</si>
  <si>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</si>
  <si>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</si>
  <si>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</si>
  <si>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</si>
  <si>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</si>
  <si>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</si>
  <si>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</si>
  <si>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</si>
  <si>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</si>
  <si>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</si>
  <si>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</si>
  <si>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</si>
  <si>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</si>
  <si>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</si>
  <si>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</si>
  <si>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</si>
  <si>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</si>
  <si>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</si>
  <si>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</si>
  <si>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</si>
  <si>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</si>
  <si>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</si>
  <si>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</si>
  <si>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</si>
  <si>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</si>
  <si>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</si>
  <si>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</si>
  <si>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</si>
  <si>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</si>
  <si>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</si>
  <si>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</si>
  <si>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</si>
  <si>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</si>
  <si>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</si>
  <si>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</si>
  <si>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</si>
  <si>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</si>
  <si>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</si>
  <si>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</si>
  <si>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</si>
  <si>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</si>
  <si>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</si>
  <si>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</si>
  <si>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</si>
  <si>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</si>
  <si>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</si>
  <si>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</si>
  <si>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</si>
  <si>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</si>
  <si>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</si>
  <si>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</si>
  <si>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</si>
  <si>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</si>
  <si>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</si>
  <si>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</si>
  <si>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</si>
  <si>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</si>
  <si>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</si>
  <si>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</si>
  <si>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</si>
  <si>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</si>
  <si>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</si>
  <si>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</si>
  <si>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</si>
  <si>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</si>
  <si>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</si>
  <si>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</si>
  <si>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</si>
  <si>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</si>
  <si>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</si>
  <si>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</si>
  <si>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</si>
  <si>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</si>
  <si>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</si>
  <si>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</si>
  <si>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</si>
  <si>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</si>
  <si>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</si>
  <si>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</si>
  <si>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</si>
  <si>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</si>
  <si>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</si>
  <si>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</si>
  <si>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</si>
  <si>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</si>
  <si>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</si>
  <si>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</si>
  <si>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</si>
  <si>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</si>
  <si>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</si>
  <si>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</si>
  <si>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</si>
  <si>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</si>
  <si>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</si>
  <si>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</si>
  <si>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</si>
  <si>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</si>
  <si>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</si>
  <si>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</si>
  <si>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</si>
  <si>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</si>
  <si>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</si>
  <si>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</si>
  <si>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</si>
  <si>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</si>
  <si>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</si>
  <si>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</si>
  <si>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</si>
  <si>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</si>
  <si>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</si>
  <si>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</si>
  <si>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</si>
  <si>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</si>
  <si>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</si>
  <si>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</si>
  <si>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</si>
  <si>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</si>
  <si>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</si>
  <si>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</si>
  <si>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</si>
  <si>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</si>
  <si>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</si>
  <si>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</si>
  <si>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</si>
  <si>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</si>
  <si>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</si>
  <si>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</si>
  <si>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</si>
  <si>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</si>
  <si>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</si>
  <si>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</si>
  <si>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</si>
  <si>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</si>
  <si>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</si>
  <si>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</si>
  <si>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</si>
  <si>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</si>
  <si>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</si>
  <si>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</si>
  <si>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</si>
  <si>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</si>
  <si>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</si>
  <si>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</si>
  <si>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</si>
  <si>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</si>
  <si>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</si>
  <si>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</si>
  <si>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</si>
  <si>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</si>
  <si>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</si>
  <si>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</si>
  <si>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</si>
  <si>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</si>
  <si>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</si>
  <si>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</si>
  <si>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</si>
  <si>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</si>
  <si>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</si>
  <si>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</si>
  <si>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</si>
  <si>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</si>
  <si>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</si>
  <si>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</si>
  <si>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</si>
  <si>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</si>
  <si>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</si>
  <si>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</si>
  <si>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</si>
  <si>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</si>
  <si>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</si>
  <si>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</si>
  <si>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</si>
  <si>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</si>
  <si>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</si>
  <si>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</si>
  <si>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</si>
  <si>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</si>
  <si>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</si>
  <si>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</si>
  <si>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</si>
  <si>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</si>
  <si>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</si>
  <si>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</si>
  <si>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</si>
  <si>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</si>
  <si>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</si>
  <si>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</si>
  <si>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</si>
  <si>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</si>
  <si>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</si>
  <si>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</si>
  <si>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</si>
  <si>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</si>
  <si>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</si>
  <si>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</si>
  <si>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</si>
  <si>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</si>
  <si>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</si>
  <si>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</si>
  <si>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</si>
  <si>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</si>
  <si>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</si>
  <si>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</si>
  <si>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</si>
  <si>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</si>
  <si>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</si>
  <si>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</si>
  <si>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</si>
  <si>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</si>
  <si>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</si>
  <si>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</si>
  <si>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</si>
  <si>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</si>
  <si>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</si>
  <si>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</si>
  <si>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</si>
  <si>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</si>
  <si>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</si>
  <si>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</si>
  <si>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</si>
  <si>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</si>
  <si>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</si>
  <si>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</si>
  <si>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</si>
  <si>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</si>
  <si>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</si>
  <si>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</si>
  <si>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</si>
  <si>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</si>
  <si>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</si>
  <si>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</si>
  <si>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</si>
  <si>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</si>
  <si>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</si>
  <si>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</si>
  <si>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</si>
  <si>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</si>
  <si>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</si>
  <si>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</si>
  <si>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</si>
  <si>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</si>
  <si>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</si>
  <si>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</si>
  <si>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</si>
  <si>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</si>
  <si>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</si>
  <si>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</si>
  <si>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</si>
  <si>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</si>
  <si>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</si>
  <si>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</si>
  <si>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</si>
  <si>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</si>
  <si>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</si>
  <si>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</si>
  <si>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</si>
  <si>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</si>
  <si>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</si>
  <si>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</si>
  <si>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</si>
  <si>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</si>
  <si>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</si>
  <si>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</si>
  <si>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</si>
  <si>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</si>
  <si>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</si>
  <si>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</si>
  <si>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</si>
  <si>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</si>
  <si>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</si>
  <si>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</si>
  <si>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</si>
  <si>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</si>
  <si>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</si>
  <si>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</si>
  <si>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</si>
  <si>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</si>
  <si>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</si>
  <si>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</si>
  <si>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</si>
  <si>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</si>
  <si>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</si>
  <si>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</si>
  <si>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</si>
  <si>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</si>
  <si>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</si>
  <si>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</si>
  <si>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</si>
  <si>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</si>
  <si>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</si>
  <si>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</si>
  <si>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</si>
  <si>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</si>
  <si>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</si>
  <si>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</si>
  <si>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</si>
  <si>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</si>
  <si>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</si>
  <si>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</si>
  <si>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</si>
  <si>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</si>
  <si>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</si>
  <si>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</si>
  <si>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</si>
  <si>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</si>
  <si>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</si>
  <si>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</si>
  <si>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</si>
  <si>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</si>
  <si>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</si>
  <si>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</si>
  <si>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</si>
  <si>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</si>
  <si>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</si>
  <si>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</si>
  <si>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</si>
  <si>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</si>
  <si>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</si>
  <si>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</si>
  <si>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</si>
  <si>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</si>
  <si>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</si>
  <si>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</si>
  <si>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</si>
  <si>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</si>
  <si>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</si>
  <si>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</si>
  <si>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</si>
  <si>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</si>
  <si>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</si>
  <si>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</si>
  <si>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</si>
  <si>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</si>
  <si>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</si>
  <si>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</si>
  <si>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</si>
  <si>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</si>
  <si>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</si>
  <si>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</si>
  <si>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</si>
  <si>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</si>
  <si>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</si>
  <si>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</si>
  <si>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</si>
  <si>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</si>
  <si>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</si>
  <si>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</si>
  <si>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</si>
  <si>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</si>
  <si>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</si>
  <si>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</si>
  <si>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</si>
  <si>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</si>
  <si>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</si>
  <si>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</si>
  <si>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</si>
  <si>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</si>
  <si>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</si>
  <si>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</si>
  <si>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</si>
  <si>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</si>
  <si>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</si>
  <si>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</si>
  <si>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</si>
  <si>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</si>
  <si>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</si>
  <si>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</si>
  <si>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</si>
  <si>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</si>
  <si>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</si>
  <si>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</si>
  <si>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</si>
  <si>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</si>
  <si>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</si>
  <si>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</si>
  <si>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</si>
  <si>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</si>
  <si>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</si>
  <si>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</si>
  <si>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</si>
  <si>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</si>
  <si>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</si>
  <si>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</si>
  <si>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</si>
  <si>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</si>
  <si>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</si>
  <si>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</si>
  <si>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</si>
  <si>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</si>
  <si>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</si>
  <si>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</si>
  <si>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</si>
  <si>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</si>
  <si>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</si>
  <si>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</si>
  <si>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</si>
  <si>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</si>
  <si>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</si>
  <si>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</si>
  <si>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</si>
  <si>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</si>
  <si>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</si>
  <si>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</si>
  <si>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</si>
  <si>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</si>
  <si>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</si>
  <si>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</si>
  <si>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</si>
  <si>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</si>
  <si>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</si>
  <si>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</si>
  <si>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</si>
  <si>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</si>
  <si>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</si>
  <si>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</si>
  <si>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</si>
  <si>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</si>
  <si>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</si>
  <si>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</si>
  <si>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</si>
  <si>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</si>
  <si>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</si>
  <si>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</si>
  <si>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</si>
  <si>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</si>
  <si>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</si>
  <si>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</si>
  <si>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</si>
  <si>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</si>
  <si>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</si>
  <si>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</si>
  <si>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</si>
  <si>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</si>
  <si>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</si>
  <si>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</si>
  <si>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</si>
  <si>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</si>
  <si>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</si>
  <si>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</si>
  <si>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</si>
  <si>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</si>
  <si>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</si>
  <si>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</si>
  <si>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</si>
  <si>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</si>
  <si>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</si>
  <si>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</si>
  <si>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</si>
  <si>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</si>
  <si>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</si>
  <si>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</si>
  <si>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</si>
  <si>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</si>
  <si>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</si>
  <si>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</si>
  <si>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</si>
  <si>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</si>
  <si>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</si>
  <si>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</si>
  <si>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</si>
  <si>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</si>
  <si>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</si>
  <si>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</si>
  <si>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</si>
  <si>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</si>
  <si>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</si>
  <si>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</si>
  <si>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</si>
  <si>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</si>
  <si>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</si>
  <si>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</si>
  <si>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</si>
  <si>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</si>
  <si>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</si>
  <si>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</si>
  <si>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</si>
  <si>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</si>
  <si>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</si>
  <si>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</si>
  <si>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</si>
  <si>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</si>
  <si>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</si>
  <si>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</si>
  <si>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</si>
  <si>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</si>
  <si>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</si>
  <si>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</si>
  <si>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</si>
  <si>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</si>
  <si>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</si>
  <si>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</si>
  <si>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</si>
  <si>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</si>
  <si>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</si>
  <si>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</si>
  <si>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</si>
  <si>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</si>
  <si>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</si>
  <si>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</si>
  <si>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</si>
  <si>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</si>
  <si>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</si>
  <si>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</si>
  <si>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</si>
  <si>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</si>
  <si>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</si>
  <si>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</si>
  <si>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</si>
  <si>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</si>
  <si>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</si>
  <si>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</si>
  <si>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</si>
  <si>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</si>
  <si>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</si>
  <si>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</si>
  <si>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</si>
  <si>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</si>
  <si>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</si>
  <si>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</si>
  <si>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</si>
  <si>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</si>
  <si>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</si>
  <si>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</si>
  <si>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</si>
  <si>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</si>
  <si>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</si>
  <si>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</si>
  <si>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</si>
  <si>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</si>
  <si>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</si>
  <si>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</si>
  <si>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</si>
  <si>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</si>
  <si>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</si>
  <si>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</si>
  <si>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</si>
  <si>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</si>
  <si>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</si>
  <si>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</si>
  <si>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</si>
  <si>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</si>
  <si>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</si>
  <si>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</si>
  <si>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</si>
  <si>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</si>
  <si>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</si>
  <si>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</si>
  <si>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</si>
  <si>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</si>
  <si>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</si>
  <si>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</si>
  <si>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</si>
  <si>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</si>
  <si>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</si>
  <si>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</si>
  <si>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</si>
  <si>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</si>
  <si>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</si>
  <si>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</si>
  <si>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</si>
  <si>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</si>
  <si>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</si>
  <si>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</si>
  <si>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</si>
  <si>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</si>
  <si>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</si>
  <si>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</si>
  <si>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</si>
  <si>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</si>
  <si>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</si>
  <si>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</si>
  <si>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</si>
  <si>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</si>
  <si>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</si>
  <si>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</si>
  <si>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</si>
  <si>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</si>
  <si>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</si>
  <si>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</si>
  <si>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</si>
  <si>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</si>
  <si>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</si>
  <si>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</si>
  <si>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</si>
  <si>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</si>
  <si>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</si>
  <si>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</si>
  <si>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</si>
  <si>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</si>
  <si>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</si>
  <si>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</si>
  <si>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</si>
  <si>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</si>
  <si>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</si>
  <si>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</si>
  <si>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</si>
  <si>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</si>
  <si>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</si>
  <si>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</si>
  <si>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</si>
  <si>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</si>
  <si>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</si>
  <si>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</si>
  <si>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</si>
  <si>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</si>
  <si>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</si>
  <si>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</si>
  <si>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</si>
  <si>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</si>
  <si>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</si>
  <si>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</si>
  <si>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</si>
  <si>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</si>
  <si>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</si>
  <si>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</si>
  <si>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</si>
  <si>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</si>
  <si>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</si>
  <si>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</si>
  <si>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</si>
  <si>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</si>
  <si>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</si>
  <si>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</si>
  <si>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</si>
  <si>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</si>
  <si>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</si>
  <si>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</si>
  <si>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</si>
  <si>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</si>
  <si>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</si>
  <si>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</si>
  <si>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</si>
  <si>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</si>
  <si>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</si>
  <si>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</si>
  <si>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</si>
  <si>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</si>
  <si>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</si>
  <si>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</si>
  <si>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</si>
  <si>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</si>
  <si>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</si>
  <si>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</si>
  <si>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</si>
  <si>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</si>
  <si>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</si>
  <si>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</si>
  <si>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</si>
  <si>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</si>
  <si>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</si>
  <si>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</si>
  <si>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</si>
  <si>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</si>
  <si>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</si>
  <si>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</si>
  <si>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</si>
  <si>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</si>
  <si>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</si>
  <si>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</si>
  <si>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</si>
  <si>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</si>
  <si>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</si>
  <si>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</si>
  <si>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</si>
  <si>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</si>
  <si>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</si>
  <si>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</si>
  <si>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</si>
  <si>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</si>
  <si>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</si>
  <si>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</si>
  <si>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</si>
  <si>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</si>
  <si>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</si>
  <si>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</si>
  <si>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</si>
  <si>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</si>
  <si>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</si>
  <si>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</si>
  <si>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</si>
  <si>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</si>
  <si>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</si>
  <si>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</si>
  <si>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</si>
  <si>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</si>
  <si>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</si>
  <si>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</si>
  <si>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</si>
  <si>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</si>
  <si>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</si>
  <si>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</si>
  <si>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</si>
  <si>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</si>
  <si>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</si>
  <si>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</si>
  <si>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</si>
  <si>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</si>
  <si>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</si>
  <si>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</si>
  <si>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</si>
  <si>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</si>
  <si>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</si>
  <si>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</si>
  <si>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</si>
  <si>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</si>
  <si>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</si>
  <si>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</si>
  <si>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</si>
  <si>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</si>
  <si>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</si>
  <si>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</si>
  <si>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</si>
  <si>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</si>
  <si>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</si>
  <si>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</si>
  <si>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</si>
  <si>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</si>
  <si>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</si>
  <si>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</si>
  <si>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</si>
  <si>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</si>
  <si>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</si>
  <si>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</si>
  <si>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</si>
  <si>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</si>
  <si>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</si>
  <si>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</si>
  <si>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</si>
  <si>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</si>
  <si>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</si>
  <si>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</si>
  <si>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</si>
  <si>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</si>
  <si>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</si>
  <si>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</si>
  <si>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</si>
  <si>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</si>
  <si>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</si>
  <si>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</si>
  <si>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</si>
  <si>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</si>
  <si>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</si>
  <si>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</si>
  <si>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</si>
  <si>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</si>
  <si>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</si>
  <si>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</si>
  <si>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</si>
  <si>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</si>
  <si>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</si>
  <si>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</si>
  <si>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</si>
  <si>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</si>
  <si>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</si>
  <si>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</si>
  <si>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</si>
  <si>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</si>
  <si>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</si>
  <si>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</si>
  <si>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</si>
  <si>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</si>
  <si>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</si>
  <si>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</si>
  <si>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</si>
  <si>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</si>
  <si>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</si>
  <si>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</si>
  <si>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</si>
  <si>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</si>
  <si>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</si>
  <si>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</si>
  <si>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</si>
  <si>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</si>
  <si>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</si>
  <si>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</si>
  <si>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</si>
  <si>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</si>
  <si>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</si>
  <si>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</si>
  <si>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</si>
  <si>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</si>
  <si>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</si>
  <si>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</si>
  <si>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</si>
  <si>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</si>
  <si>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</si>
  <si>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</si>
  <si>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</si>
  <si>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</si>
  <si>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</si>
  <si>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</si>
  <si>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</si>
  <si>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</si>
  <si>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</si>
  <si>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</si>
  <si>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</si>
  <si>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</si>
  <si>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</si>
  <si>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</si>
  <si>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</si>
  <si>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</si>
  <si>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</si>
  <si>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</si>
  <si>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</si>
  <si>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</si>
  <si>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</si>
  <si>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</si>
  <si>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</si>
  <si>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</si>
  <si>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</si>
  <si>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</si>
  <si>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</si>
  <si>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</si>
  <si>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</si>
  <si>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</si>
  <si>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</si>
  <si>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</si>
  <si>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</si>
  <si>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</si>
  <si>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</si>
  <si>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</si>
  <si>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</si>
  <si>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</si>
  <si>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</si>
  <si>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</si>
  <si>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</si>
  <si>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</si>
  <si>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</si>
  <si>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</si>
  <si>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</si>
  <si>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</si>
  <si>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</si>
  <si>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</si>
  <si>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</si>
  <si>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</si>
  <si>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</si>
  <si>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</si>
  <si>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</si>
  <si>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</si>
  <si>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</si>
  <si>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</si>
  <si>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</si>
  <si>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</si>
  <si>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</si>
  <si>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</si>
  <si>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</si>
  <si>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</si>
  <si>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</si>
  <si>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</si>
  <si>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</si>
  <si>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</si>
  <si>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</si>
  <si>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</si>
  <si>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</si>
  <si>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</si>
  <si>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</si>
  <si>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</si>
  <si>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</si>
  <si>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</si>
  <si>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</si>
  <si>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</si>
  <si>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</si>
  <si>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</si>
  <si>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</si>
  <si>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</si>
  <si>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</si>
  <si>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</si>
  <si>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</si>
  <si>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</si>
  <si>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</si>
  <si>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</si>
  <si>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</si>
  <si>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</si>
  <si>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</si>
  <si>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</si>
  <si>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</si>
  <si>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</si>
  <si>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</si>
  <si>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</si>
  <si>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</si>
  <si>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</si>
  <si>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</si>
  <si>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</si>
  <si>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</si>
  <si>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</si>
  <si>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</si>
  <si>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</si>
  <si>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</si>
  <si>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</si>
  <si>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</si>
  <si>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</si>
  <si>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</si>
  <si>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</si>
  <si>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</si>
  <si>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</si>
  <si>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</si>
  <si>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</si>
  <si>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</si>
  <si>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</si>
  <si>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</si>
  <si>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</si>
  <si>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</si>
  <si>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</si>
  <si>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</si>
  <si>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</si>
  <si>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</si>
  <si>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</si>
  <si>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</si>
  <si>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</si>
  <si>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</si>
  <si>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</si>
  <si>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</si>
  <si>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</si>
  <si>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</si>
  <si>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</si>
  <si>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</si>
  <si>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</si>
  <si>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</si>
  <si>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</si>
  <si>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</si>
  <si>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</si>
  <si>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</si>
  <si>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</si>
  <si>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</si>
  <si>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</si>
  <si>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</si>
  <si>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</si>
  <si>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</si>
  <si>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</si>
  <si>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</si>
  <si>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</si>
  <si>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</si>
  <si>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</si>
  <si>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</si>
  <si>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</si>
  <si>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</si>
  <si>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</si>
  <si>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</si>
  <si>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</si>
  <si>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</si>
  <si>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</si>
  <si>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</si>
  <si>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</si>
  <si>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</si>
  <si>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</si>
  <si>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</si>
  <si>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</si>
  <si>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</si>
  <si>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</si>
  <si>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</si>
  <si>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</si>
  <si>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</si>
  <si>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</si>
  <si>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</si>
  <si>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</si>
  <si>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</si>
  <si>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</si>
  <si>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</si>
  <si>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</si>
  <si>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</si>
  <si>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</si>
  <si>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</si>
  <si>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</si>
  <si>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</si>
  <si>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</si>
  <si>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</si>
  <si>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</si>
  <si>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</si>
  <si>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</si>
  <si>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</si>
  <si>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</si>
  <si>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</si>
  <si>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</si>
  <si>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</si>
  <si>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</si>
  <si>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</si>
  <si>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</si>
  <si>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</si>
  <si>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</si>
  <si>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</si>
  <si>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</si>
  <si>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</si>
  <si>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</si>
  <si>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</si>
  <si>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</si>
  <si>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</si>
  <si>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</si>
  <si>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</si>
  <si>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</si>
  <si>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</si>
  <si>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</si>
  <si>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</si>
  <si>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</si>
  <si>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</si>
  <si>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</si>
  <si>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</si>
  <si>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</si>
  <si>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</si>
  <si>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</si>
  <si>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</si>
  <si>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</si>
  <si>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</si>
  <si>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</si>
  <si>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</si>
  <si>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</si>
  <si>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</si>
  <si>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</si>
  <si>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</si>
  <si>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</si>
  <si>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</si>
  <si>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</si>
  <si>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</si>
  <si>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</si>
  <si>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</si>
  <si>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</si>
  <si>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</si>
  <si>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</si>
  <si>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</si>
  <si>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</si>
  <si>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</si>
  <si>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</si>
  <si>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</si>
  <si>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</si>
  <si>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</si>
  <si>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</si>
  <si>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</si>
  <si>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</si>
  <si>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</si>
  <si>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</si>
  <si>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</si>
  <si>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</si>
  <si>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</si>
  <si>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</si>
  <si>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</si>
  <si>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</si>
  <si>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</si>
  <si>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</si>
  <si>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</si>
  <si>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</si>
  <si>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</si>
  <si>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</si>
  <si>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</si>
  <si>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</si>
  <si>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</si>
  <si>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</si>
  <si>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</si>
  <si>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</si>
  <si>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</si>
  <si>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</si>
  <si>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</si>
  <si>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</si>
  <si>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</si>
  <si>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</si>
  <si>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</si>
  <si>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</si>
  <si>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</si>
  <si>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</si>
  <si>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</si>
  <si>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</si>
  <si>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</si>
  <si>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</si>
  <si>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</si>
  <si>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</si>
  <si>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</si>
  <si>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</si>
  <si>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</si>
  <si>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</si>
  <si>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</si>
  <si>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</si>
  <si>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</si>
  <si>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</si>
  <si>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</si>
  <si>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</si>
  <si>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</si>
  <si>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</si>
  <si>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</si>
  <si>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</si>
  <si>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</si>
  <si>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</si>
  <si>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</si>
  <si>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</si>
  <si>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</si>
  <si>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</si>
  <si>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</si>
  <si>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</si>
  <si>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</si>
  <si>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</si>
  <si>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</si>
  <si>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</si>
  <si>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</si>
  <si>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</si>
  <si>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</si>
  <si>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</si>
  <si>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</si>
  <si>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</si>
  <si>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</si>
  <si>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</si>
  <si>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</si>
  <si>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</si>
  <si>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</si>
  <si>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</si>
  <si>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</si>
  <si>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</si>
  <si>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</si>
  <si>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</si>
  <si>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</si>
  <si>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</si>
  <si>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</si>
  <si>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</si>
  <si>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</si>
  <si>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</si>
  <si>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</si>
  <si>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</si>
  <si>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</si>
  <si>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</si>
  <si>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</si>
  <si>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</si>
  <si>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</si>
  <si>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</si>
  <si>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</si>
  <si>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</si>
  <si>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</si>
  <si>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</si>
  <si>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</si>
  <si>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</si>
  <si>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</si>
  <si>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</si>
  <si>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</si>
  <si>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</si>
  <si>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</si>
  <si>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</si>
  <si>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</si>
  <si>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</si>
  <si>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</si>
  <si>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</si>
  <si>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</si>
  <si>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</si>
  <si>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</si>
  <si>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</si>
  <si>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</si>
  <si>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</si>
  <si>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</si>
  <si>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</si>
  <si>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</si>
  <si>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</si>
  <si>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</si>
  <si>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</si>
  <si>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</si>
  <si>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</si>
  <si>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</si>
  <si>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</si>
  <si>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</si>
  <si>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</si>
  <si>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</si>
  <si>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</si>
  <si>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</si>
  <si>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</si>
  <si>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</si>
  <si>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</si>
  <si>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</si>
  <si>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</si>
  <si>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</si>
  <si>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</si>
  <si>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</si>
  <si>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</si>
  <si>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</si>
  <si>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</si>
  <si>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</si>
  <si>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</si>
  <si>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</si>
  <si>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</si>
  <si>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</si>
  <si>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</si>
  <si>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</si>
  <si>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</si>
  <si>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</si>
  <si>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</si>
  <si>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</si>
  <si>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</si>
  <si>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</si>
  <si>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</si>
  <si>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</si>
  <si>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</si>
  <si>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</si>
  <si>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</si>
  <si>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</si>
  <si>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</si>
  <si>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</si>
  <si>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</si>
  <si>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</si>
  <si>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</si>
  <si>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</si>
  <si>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</si>
  <si>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</si>
  <si>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</si>
  <si>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</si>
  <si>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</si>
  <si>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</si>
  <si>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</si>
  <si>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</si>
  <si>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</si>
  <si>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</si>
  <si>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</si>
  <si>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</si>
  <si>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</si>
  <si>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</si>
  <si>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</si>
  <si>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</si>
  <si>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</si>
  <si>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</si>
  <si>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</si>
  <si>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</si>
  <si>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</si>
  <si>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</si>
  <si>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</si>
  <si>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</si>
  <si>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</si>
  <si>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</si>
  <si>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</si>
  <si>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</si>
  <si>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</si>
  <si>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</si>
  <si>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</si>
  <si>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</si>
  <si>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</si>
  <si>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</si>
  <si>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</si>
  <si>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</si>
  <si>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</si>
  <si>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</si>
  <si>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</si>
  <si>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</si>
  <si>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</si>
  <si>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</si>
  <si>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</si>
  <si>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</si>
  <si>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</si>
  <si>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</si>
  <si>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</si>
  <si>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</si>
  <si>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</si>
  <si>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</si>
  <si>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</si>
  <si>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</si>
  <si>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</si>
  <si>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</si>
  <si>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</si>
  <si>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</si>
  <si>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</si>
  <si>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</si>
  <si>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</si>
  <si>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</si>
  <si>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</si>
  <si>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</si>
  <si>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</si>
  <si>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</si>
  <si>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</si>
  <si>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</si>
  <si>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</si>
  <si>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</si>
  <si>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</si>
  <si>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</si>
  <si>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</si>
  <si>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</si>
  <si>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</si>
  <si>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</si>
  <si>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</si>
  <si>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</si>
  <si>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</si>
  <si>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</si>
  <si>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</si>
  <si>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</si>
  <si>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</si>
  <si>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</si>
  <si>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</si>
  <si>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</si>
  <si>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</si>
  <si>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</si>
  <si>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</si>
  <si>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</si>
  <si>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</si>
  <si>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</si>
  <si>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</si>
  <si>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</si>
  <si>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</si>
  <si>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</si>
  <si>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</si>
  <si>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</si>
  <si>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</si>
  <si>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</si>
  <si>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</si>
  <si>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</si>
  <si>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</si>
  <si>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</si>
  <si>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</si>
  <si>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</si>
  <si>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</si>
  <si>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</si>
  <si>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</si>
  <si>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</si>
  <si>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</si>
  <si>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</si>
  <si>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</si>
  <si>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</si>
  <si>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</si>
  <si>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</si>
  <si>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</si>
  <si>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</si>
  <si>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</si>
  <si>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</si>
  <si>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</si>
  <si>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</si>
  <si>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</si>
  <si>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</si>
  <si>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</si>
  <si>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</si>
  <si>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</si>
  <si>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</si>
  <si>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</si>
  <si>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</si>
  <si>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</si>
  <si>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</si>
  <si>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</si>
  <si>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</si>
  <si>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</si>
  <si>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</si>
  <si>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</si>
  <si>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</si>
  <si>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</si>
  <si>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</si>
  <si>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</si>
  <si>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</si>
  <si>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</si>
  <si>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</si>
  <si>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</si>
  <si>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</si>
  <si>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</si>
  <si>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</si>
  <si>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</si>
  <si>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</si>
  <si>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</si>
  <si>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</si>
  <si>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</si>
  <si>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</si>
  <si>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</si>
  <si>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</si>
  <si>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</si>
  <si>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</si>
  <si>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</si>
  <si>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</si>
  <si>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</si>
  <si>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</si>
  <si>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</si>
  <si>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</si>
  <si>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</si>
  <si>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</si>
  <si>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</si>
  <si>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</si>
  <si>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</si>
  <si>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</si>
  <si>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</si>
  <si>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</si>
  <si>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</si>
  <si>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</si>
  <si>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</si>
  <si>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</si>
  <si>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</si>
  <si>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</si>
  <si>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</si>
  <si>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</si>
  <si>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</si>
  <si>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</si>
  <si>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</si>
  <si>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</si>
  <si>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</si>
  <si>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</si>
  <si>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</si>
  <si>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</si>
  <si>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</si>
  <si>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</si>
  <si>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</si>
  <si>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</si>
  <si>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</si>
  <si>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</si>
  <si>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</si>
  <si>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</si>
  <si>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</si>
  <si>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</si>
  <si>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</si>
  <si>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</si>
  <si>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</si>
  <si>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</si>
  <si>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</si>
  <si>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</si>
  <si>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</si>
  <si>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</si>
  <si>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</si>
  <si>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</si>
  <si>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</si>
  <si>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</si>
  <si>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</si>
  <si>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</si>
  <si>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</si>
  <si>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</si>
  <si>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</si>
  <si>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</si>
  <si>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</si>
  <si>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</si>
  <si>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</si>
  <si>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</si>
  <si>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</si>
  <si>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</si>
  <si>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</si>
  <si>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</si>
  <si>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</si>
  <si>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</si>
  <si>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</si>
  <si>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</si>
  <si>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</si>
  <si>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</si>
  <si>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</si>
  <si>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</si>
  <si>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</si>
  <si>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</si>
  <si>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</si>
  <si>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</si>
  <si>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</si>
  <si>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</si>
  <si>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</si>
  <si>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</si>
  <si>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</si>
  <si>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</si>
  <si>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</si>
  <si>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</si>
  <si>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</si>
  <si>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</si>
  <si>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</si>
  <si>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</si>
  <si>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</si>
  <si>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</si>
  <si>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</si>
  <si>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</si>
  <si>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</si>
  <si>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</si>
  <si>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</si>
  <si>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</si>
  <si>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</si>
  <si>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</si>
  <si>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</si>
  <si>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</si>
  <si>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</si>
  <si>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</si>
  <si>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</si>
  <si>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</si>
  <si>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</si>
  <si>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</si>
  <si>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</si>
  <si>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</si>
  <si>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</si>
  <si>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</si>
  <si>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</si>
  <si>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</si>
  <si>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</si>
  <si>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</si>
  <si>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</si>
  <si>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</si>
  <si>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</si>
  <si>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</si>
  <si>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</si>
  <si>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</si>
  <si>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</si>
  <si>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</si>
  <si>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</si>
  <si>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</si>
  <si>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</si>
  <si>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</si>
  <si>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</si>
  <si>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</si>
  <si>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</si>
  <si>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</si>
  <si>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</si>
  <si>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</si>
  <si>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</si>
  <si>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</si>
  <si>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</si>
  <si>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</si>
  <si>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</si>
  <si>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</si>
  <si>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</si>
  <si>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</si>
  <si>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</si>
  <si>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</si>
  <si>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</si>
  <si>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</si>
  <si>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</si>
  <si>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</si>
  <si>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</si>
  <si>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</si>
  <si>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</si>
  <si>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</si>
  <si>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</si>
  <si>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</si>
  <si>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</si>
  <si>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</si>
  <si>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</si>
  <si>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</si>
  <si>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</si>
  <si>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</si>
  <si>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</si>
  <si>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</si>
  <si>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</si>
  <si>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</si>
  <si>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</si>
  <si>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</si>
  <si>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</si>
  <si>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</si>
  <si>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</si>
  <si>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</si>
  <si>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</si>
  <si>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</si>
  <si>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</si>
  <si>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</si>
  <si>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</si>
  <si>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</si>
  <si>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</si>
  <si>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</si>
  <si>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</si>
  <si>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</si>
  <si>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</si>
  <si>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</si>
  <si>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</si>
  <si>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</si>
  <si>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</si>
  <si>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</si>
  <si>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</si>
  <si>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</si>
  <si>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</si>
  <si>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</si>
  <si>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</si>
  <si>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</si>
  <si>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</si>
  <si>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</si>
  <si>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</si>
  <si>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</si>
  <si>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</si>
  <si>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</si>
  <si>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</si>
  <si>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</si>
  <si>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</si>
  <si>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</si>
  <si>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</si>
  <si>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</si>
  <si>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</si>
  <si>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</si>
  <si>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</si>
  <si>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</si>
  <si>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</si>
  <si>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</si>
  <si>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</si>
  <si>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</si>
  <si>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</si>
  <si>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</si>
  <si>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</si>
  <si>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</si>
  <si>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</si>
  <si>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</si>
  <si>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</si>
  <si>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</si>
  <si>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</si>
  <si>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</si>
  <si>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</si>
  <si>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</si>
  <si>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</si>
  <si>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</si>
  <si>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</si>
  <si>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</si>
  <si>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</si>
  <si>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</si>
  <si>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</si>
  <si>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</si>
  <si>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</si>
  <si>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</si>
  <si>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</si>
  <si>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</si>
  <si>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</si>
  <si>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</si>
  <si>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</si>
  <si>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</si>
  <si>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</si>
  <si>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</si>
  <si>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</si>
  <si>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</si>
  <si>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</si>
  <si>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</si>
  <si>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</si>
  <si>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</si>
  <si>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</si>
  <si>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</si>
  <si>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</si>
  <si>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</si>
  <si>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</si>
  <si>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</si>
  <si>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</si>
  <si>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</si>
  <si>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</si>
  <si>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</si>
  <si>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</si>
  <si>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</si>
  <si>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</si>
  <si>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</si>
  <si>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</si>
  <si>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</si>
  <si>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</si>
  <si>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</si>
  <si>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</si>
  <si>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</si>
  <si>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</si>
  <si>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</si>
  <si>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</si>
  <si>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</si>
  <si>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</si>
  <si>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</si>
  <si>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</si>
  <si>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</si>
  <si>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</si>
  <si>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</si>
  <si>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</si>
  <si>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</si>
  <si>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</si>
  <si>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</si>
  <si>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</si>
  <si>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</si>
  <si>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</si>
  <si>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</si>
  <si>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</si>
  <si>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</si>
  <si>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</si>
  <si>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</si>
  <si>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</si>
  <si>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</si>
  <si>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</si>
  <si>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</si>
  <si>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</si>
  <si>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</si>
  <si>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</si>
  <si>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</si>
  <si>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</si>
  <si>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</si>
  <si>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</si>
  <si>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</si>
  <si>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</si>
  <si>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</si>
  <si>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</si>
  <si>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</si>
  <si>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</si>
  <si>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</si>
  <si>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</si>
  <si>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</si>
  <si>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</si>
  <si>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</si>
  <si>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</si>
  <si>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</si>
  <si>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</si>
  <si>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</si>
  <si>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</si>
  <si>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</si>
  <si>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</si>
  <si>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</si>
  <si>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</si>
  <si>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</si>
  <si>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</si>
  <si>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</si>
  <si>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</si>
  <si>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</si>
  <si>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</si>
  <si>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</si>
  <si>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</si>
  <si>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</si>
  <si>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</si>
  <si>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</si>
  <si>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</si>
  <si>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</si>
  <si>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</si>
  <si>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</si>
  <si>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</si>
  <si>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</si>
  <si>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</si>
  <si>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</si>
  <si>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</si>
  <si>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</si>
  <si>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</si>
  <si>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</si>
  <si>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</si>
  <si>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</si>
  <si>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</si>
  <si>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</si>
  <si>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</si>
  <si>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</si>
  <si>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</si>
  <si>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</si>
  <si>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</si>
  <si>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</si>
  <si>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</si>
  <si>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</si>
  <si>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</si>
  <si>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</si>
  <si>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</si>
  <si>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</si>
  <si>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</si>
  <si>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</si>
  <si>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</si>
  <si>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</si>
  <si>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</si>
  <si>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</si>
  <si>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</si>
  <si>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</si>
  <si>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</si>
  <si>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</si>
  <si>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</si>
  <si>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</si>
  <si>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</si>
  <si>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</si>
  <si>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</si>
  <si>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</si>
  <si>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</si>
  <si>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</si>
  <si>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</si>
  <si>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</si>
  <si>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</si>
  <si>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</si>
  <si>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</si>
  <si>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</si>
  <si>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</si>
  <si>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</si>
  <si>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</si>
  <si>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</si>
  <si>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</si>
  <si>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</si>
  <si>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</si>
  <si>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</si>
  <si>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</si>
  <si>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</si>
  <si>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</si>
  <si>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</si>
  <si>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</si>
  <si>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</si>
  <si>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</si>
  <si>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</si>
  <si>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</si>
  <si>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</si>
  <si>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</si>
  <si>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</si>
  <si>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</si>
  <si>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</si>
  <si>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</si>
  <si>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</si>
  <si>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</si>
  <si>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</si>
  <si>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</si>
  <si>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</si>
  <si>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</si>
  <si>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</si>
  <si>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</si>
  <si>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</si>
  <si>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</si>
  <si>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</si>
  <si>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</si>
  <si>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</si>
  <si>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</si>
  <si>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</si>
  <si>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</si>
  <si>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</si>
  <si>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</si>
  <si>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</si>
  <si>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</si>
  <si>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</si>
  <si>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</si>
  <si>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</si>
  <si>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</si>
  <si>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</si>
  <si>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</si>
  <si>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</si>
  <si>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</si>
  <si>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</si>
  <si>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</si>
  <si>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</si>
  <si>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</si>
  <si>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</si>
  <si>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</si>
  <si>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</si>
  <si>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</si>
  <si>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</si>
  <si>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</si>
  <si>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</si>
  <si>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</si>
  <si>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</si>
  <si>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</si>
  <si>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</si>
  <si>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</si>
  <si>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</si>
  <si>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</si>
  <si>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</si>
  <si>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</si>
  <si>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</si>
  <si>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</si>
  <si>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</si>
  <si>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</si>
  <si>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</si>
  <si>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</si>
  <si>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</si>
  <si>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</si>
  <si>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</si>
  <si>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</si>
  <si>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</si>
  <si>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</si>
  <si>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</si>
  <si>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</si>
  <si>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</si>
  <si>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</si>
  <si>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</si>
  <si>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</si>
  <si>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</si>
  <si>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</si>
  <si>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</si>
  <si>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</si>
  <si>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</si>
  <si>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</si>
  <si>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</si>
  <si>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</si>
  <si>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</si>
  <si>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</si>
  <si>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</si>
  <si>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</si>
  <si>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</si>
  <si>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</si>
  <si>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</si>
  <si>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</si>
  <si>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</si>
  <si>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</si>
  <si>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</si>
  <si>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</si>
  <si>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</si>
  <si>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</si>
  <si>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</si>
  <si>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</si>
  <si>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</si>
  <si>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</si>
  <si>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</si>
  <si>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</si>
  <si>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</si>
  <si>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</si>
  <si>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</si>
  <si>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</si>
  <si>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</si>
  <si>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</si>
  <si>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</si>
  <si>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</si>
  <si>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</si>
  <si>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</si>
  <si>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</si>
  <si>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</si>
  <si>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</si>
  <si>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</si>
  <si>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</si>
  <si>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</si>
  <si>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</si>
  <si>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</si>
  <si>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</si>
  <si>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</si>
  <si>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</si>
  <si>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</si>
  <si>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</si>
  <si>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</si>
  <si>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</si>
  <si>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</si>
  <si>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</si>
  <si>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</si>
  <si>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</si>
  <si>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</si>
  <si>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</si>
  <si>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</si>
  <si>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</si>
  <si>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</si>
  <si>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</si>
  <si>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</si>
  <si>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</si>
  <si>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</si>
  <si>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</si>
  <si>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</si>
  <si>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</si>
  <si>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</si>
  <si>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</si>
  <si>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</si>
  <si>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</si>
  <si>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</si>
  <si>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</si>
  <si>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</si>
  <si>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</si>
  <si>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</si>
  <si>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</si>
  <si>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</si>
  <si>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</si>
  <si>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</si>
  <si>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</si>
  <si>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</si>
  <si>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</si>
  <si>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</si>
  <si>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</si>
  <si>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</si>
  <si>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</si>
  <si>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</si>
  <si>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</si>
  <si>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</si>
  <si>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</si>
  <si>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</si>
  <si>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</si>
  <si>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</si>
  <si>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</si>
  <si>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</si>
  <si>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</si>
  <si>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</si>
  <si>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</si>
  <si>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</si>
  <si>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</si>
  <si>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</si>
  <si>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</si>
  <si>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</si>
  <si>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</si>
  <si>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</si>
  <si>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</si>
  <si>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</si>
  <si>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</si>
  <si>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</si>
  <si>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</si>
  <si>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</si>
  <si>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</si>
  <si>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</si>
  <si>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</si>
  <si>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</si>
  <si>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</si>
  <si>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</si>
  <si>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</si>
  <si>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</si>
  <si>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</si>
  <si>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</si>
  <si>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</si>
  <si>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</si>
  <si>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</si>
  <si>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</si>
  <si>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</si>
  <si>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</si>
  <si>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</si>
  <si>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</si>
  <si>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</si>
  <si>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</si>
  <si>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</si>
  <si>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</si>
  <si>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</si>
  <si>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</si>
  <si>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</si>
  <si>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</si>
  <si>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</si>
  <si>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</si>
  <si>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</si>
  <si>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</si>
  <si>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</si>
  <si>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</si>
  <si>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</si>
  <si>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</si>
  <si>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</si>
  <si>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</si>
  <si>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</si>
  <si>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</si>
  <si>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</si>
  <si>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</si>
  <si>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</si>
  <si>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</si>
  <si>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</si>
  <si>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</si>
  <si>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</si>
  <si>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</si>
  <si>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</si>
  <si>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</si>
  <si>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</si>
  <si>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</si>
  <si>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</si>
  <si>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</si>
  <si>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</si>
  <si>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</si>
  <si>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</si>
  <si>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</si>
  <si>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</si>
  <si>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</si>
  <si>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</si>
  <si>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</si>
  <si>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</si>
  <si>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</si>
  <si>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</si>
  <si>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</si>
  <si>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</si>
  <si>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</si>
  <si>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</si>
  <si>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</si>
  <si>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</si>
  <si>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</si>
  <si>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</si>
  <si>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</si>
  <si>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</si>
  <si>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</si>
  <si>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</si>
  <si>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</si>
  <si>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</si>
  <si>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</si>
  <si>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</si>
  <si>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</si>
  <si>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</si>
  <si>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</si>
  <si>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</si>
  <si>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</si>
  <si>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</si>
  <si>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</si>
  <si>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</si>
  <si>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</si>
  <si>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</si>
  <si>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</si>
  <si>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</si>
  <si>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</si>
  <si>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</si>
  <si>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</si>
  <si>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</si>
  <si>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</si>
  <si>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</si>
  <si>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</si>
  <si>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</si>
  <si>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</si>
  <si>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</si>
  <si>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</si>
  <si>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</si>
  <si>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</si>
  <si>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</si>
  <si>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</si>
  <si>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</si>
  <si>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</si>
  <si>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</si>
  <si>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</si>
  <si>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</si>
  <si>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</si>
  <si>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</si>
  <si>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</si>
  <si>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</si>
  <si>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</si>
  <si>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</si>
  <si>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</si>
  <si>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</si>
  <si>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</si>
  <si>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</si>
  <si>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</si>
  <si>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</si>
  <si>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</si>
  <si>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</si>
  <si>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</si>
  <si>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</si>
  <si>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</si>
  <si>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</si>
  <si>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</si>
  <si>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</si>
  <si>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</si>
  <si>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</si>
  <si>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</si>
  <si>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</si>
  <si>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</si>
  <si>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</si>
  <si>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</si>
  <si>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</si>
  <si>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</si>
  <si>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</si>
  <si>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</si>
  <si>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</si>
  <si>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</si>
  <si>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</si>
  <si>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</si>
  <si>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</si>
  <si>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</si>
  <si>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</si>
  <si>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</si>
  <si>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</si>
  <si>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</si>
  <si>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</si>
  <si>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</si>
  <si>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</si>
  <si>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</si>
  <si>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</si>
  <si>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</si>
  <si>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</si>
  <si>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</si>
  <si>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</si>
  <si>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</si>
  <si>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</si>
  <si>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</si>
  <si>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</si>
  <si>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</si>
  <si>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</si>
  <si>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</si>
  <si>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</si>
  <si>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</si>
  <si>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</si>
  <si>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</si>
  <si>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</si>
  <si>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</si>
  <si>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</si>
  <si>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</si>
  <si>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</si>
  <si>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</si>
  <si>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</si>
  <si>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</si>
  <si>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</si>
  <si>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</si>
  <si>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</si>
  <si>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</si>
  <si>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</si>
  <si>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</si>
  <si>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</si>
  <si>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</si>
  <si>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</si>
  <si>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</si>
  <si>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</si>
  <si>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</si>
  <si>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</si>
  <si>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</si>
  <si>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</si>
  <si>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</si>
  <si>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</si>
  <si>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</si>
  <si>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</si>
  <si>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</si>
  <si>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</si>
  <si>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</si>
  <si>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</si>
  <si>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</si>
  <si>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</si>
  <si>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</si>
  <si>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</si>
  <si>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</si>
  <si>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</si>
  <si>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</si>
  <si>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</si>
  <si>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</si>
  <si>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</si>
  <si>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</si>
  <si>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</si>
  <si>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</si>
  <si>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</si>
  <si>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</si>
  <si>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</si>
  <si>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</si>
  <si>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</si>
  <si>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</si>
  <si>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</si>
  <si>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</si>
  <si>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</si>
  <si>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</si>
  <si>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</si>
  <si>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</si>
  <si>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</si>
  <si>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</si>
  <si>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</si>
  <si>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</si>
  <si>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</si>
  <si>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</si>
  <si>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</si>
  <si>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</si>
  <si>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</si>
  <si>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</si>
  <si>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</si>
  <si>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</si>
  <si>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</si>
  <si>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</si>
  <si>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</si>
  <si>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</si>
  <si>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</si>
  <si>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</si>
  <si>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</si>
  <si>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</si>
  <si>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</si>
  <si>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</si>
  <si>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</si>
  <si>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</si>
  <si>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</si>
  <si>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</si>
  <si>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</si>
  <si>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</si>
  <si>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</si>
  <si>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</si>
  <si>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</si>
  <si>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</si>
  <si>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</si>
  <si>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</si>
  <si>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</si>
  <si>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</si>
  <si>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</si>
  <si>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</si>
  <si>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</si>
  <si>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</si>
  <si>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</si>
  <si>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</si>
  <si>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</si>
  <si>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</si>
  <si>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</si>
  <si>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</si>
  <si>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</si>
  <si>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</si>
  <si>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</si>
  <si>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</si>
  <si>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</si>
  <si>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</si>
  <si>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</si>
  <si>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</si>
  <si>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</si>
  <si>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</si>
  <si>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</si>
  <si>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</si>
  <si>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</si>
  <si>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</si>
  <si>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</si>
  <si>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</si>
  <si>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</si>
  <si>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</si>
  <si>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</si>
  <si>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</si>
  <si>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</si>
  <si>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</si>
  <si>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</si>
  <si>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</si>
  <si>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</si>
  <si>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</si>
  <si>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</si>
  <si>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</si>
  <si>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</si>
  <si>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</si>
  <si>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</si>
  <si>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</si>
  <si>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</si>
  <si>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</si>
  <si>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</si>
  <si>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</si>
  <si>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</si>
  <si>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</si>
  <si>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</si>
  <si>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</si>
  <si>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</si>
  <si>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</si>
  <si>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</si>
  <si>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</si>
  <si>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</si>
  <si>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</si>
  <si>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</si>
  <si>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</si>
  <si>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</si>
  <si>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</si>
  <si>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</si>
  <si>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</si>
  <si>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</si>
  <si>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</si>
  <si>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</si>
  <si>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</si>
  <si>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</si>
  <si>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</si>
  <si>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</si>
  <si>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</si>
  <si>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</si>
  <si>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</si>
  <si>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</si>
  <si>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</si>
  <si>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</si>
  <si>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</si>
  <si>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</si>
  <si>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</si>
  <si>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</si>
  <si>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</si>
  <si>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</si>
  <si>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</si>
  <si>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</si>
  <si>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</si>
  <si>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</si>
  <si>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</si>
  <si>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</si>
  <si>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</si>
  <si>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</si>
  <si>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</si>
  <si>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</si>
  <si>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</si>
  <si>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</si>
  <si>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</si>
  <si>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</si>
  <si>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</si>
  <si>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</si>
  <si>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</si>
  <si>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</si>
  <si>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</si>
  <si>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</si>
  <si>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</si>
  <si>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</si>
  <si>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</si>
  <si>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</si>
  <si>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</si>
  <si>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</si>
  <si>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</si>
  <si>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</si>
  <si>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</si>
  <si>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</si>
  <si>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</si>
  <si>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</si>
  <si>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</si>
  <si>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</si>
  <si>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</si>
  <si>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</si>
  <si>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</si>
  <si>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</si>
  <si>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</si>
  <si>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</si>
  <si>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</si>
  <si>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</si>
  <si>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</si>
  <si>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</si>
  <si>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</si>
  <si>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</si>
  <si>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</si>
  <si>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</si>
  <si>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</si>
  <si>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</si>
  <si>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</si>
  <si>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</si>
  <si>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</si>
  <si>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</si>
  <si>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</si>
  <si>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</si>
  <si>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</si>
  <si>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</si>
  <si>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</si>
  <si>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</si>
  <si>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</si>
  <si>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</si>
  <si>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</si>
  <si>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</si>
  <si>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</si>
  <si>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</si>
  <si>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</si>
  <si>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</si>
  <si>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</si>
  <si>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</si>
  <si>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</si>
  <si>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</si>
  <si>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</si>
  <si>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</si>
  <si>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</si>
  <si>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</si>
  <si>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</si>
  <si>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</si>
  <si>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</si>
  <si>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</si>
  <si>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</si>
  <si>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</si>
  <si>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</si>
  <si>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</si>
  <si>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</si>
  <si>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</si>
  <si>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</si>
  <si>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</si>
  <si>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</si>
  <si>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</si>
  <si>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</si>
  <si>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</si>
  <si>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</si>
  <si>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</si>
  <si>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</si>
  <si>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</si>
  <si>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</si>
  <si>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</si>
  <si>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</si>
  <si>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</si>
  <si>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</si>
  <si>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</si>
  <si>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</si>
  <si>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</si>
  <si>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</si>
  <si>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</si>
  <si>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</si>
  <si>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</si>
  <si>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</si>
  <si>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</si>
  <si>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</si>
  <si>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</si>
  <si>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</si>
  <si>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</si>
  <si>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</si>
  <si>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</si>
  <si>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</si>
  <si>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</si>
  <si>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</si>
  <si>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</si>
  <si>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</si>
  <si>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</si>
  <si>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</si>
  <si>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</si>
  <si>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</si>
  <si>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</si>
  <si>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</si>
  <si>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</si>
  <si>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</si>
  <si>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</si>
  <si>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</si>
  <si>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</si>
  <si>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</si>
  <si>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</si>
  <si>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</si>
  <si>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</si>
  <si>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</si>
  <si>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</si>
  <si>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</si>
  <si>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</si>
  <si>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</si>
  <si>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</si>
  <si>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</si>
  <si>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</si>
  <si>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</si>
  <si>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</si>
  <si>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</si>
  <si>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</si>
  <si>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</si>
  <si>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</si>
  <si>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</si>
  <si>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</si>
  <si>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</si>
  <si>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</si>
  <si>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</si>
  <si>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</si>
  <si>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</si>
  <si>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</si>
  <si>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</si>
  <si>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</si>
  <si>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</si>
  <si>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</si>
  <si>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</si>
  <si>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</si>
  <si>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</si>
  <si>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</si>
  <si>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</si>
  <si>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</si>
  <si>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</si>
  <si>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</si>
  <si>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</si>
  <si>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</si>
  <si>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</si>
  <si>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</si>
  <si>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</si>
  <si>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</si>
  <si>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</si>
  <si>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</si>
  <si>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</si>
  <si>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</si>
  <si>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</si>
  <si>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</si>
  <si>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</si>
  <si>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</si>
  <si>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</si>
  <si>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</si>
  <si>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</si>
  <si>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</si>
  <si>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</si>
  <si>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</si>
  <si>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</si>
  <si>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</si>
  <si>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</si>
  <si>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</si>
  <si>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</si>
  <si>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</si>
  <si>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</si>
  <si>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</si>
  <si>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</si>
  <si>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</si>
  <si>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</si>
  <si>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</si>
  <si>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</si>
  <si>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</si>
  <si>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</si>
  <si>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</si>
  <si>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</si>
  <si>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</si>
  <si>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</si>
  <si>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</si>
  <si>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</si>
  <si>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</si>
  <si>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</si>
  <si>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</si>
  <si>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</si>
  <si>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</si>
  <si>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</si>
  <si>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</si>
  <si>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</si>
  <si>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</si>
  <si>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</si>
  <si>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</si>
  <si>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</si>
  <si>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</si>
  <si>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</si>
  <si>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</si>
  <si>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</si>
  <si>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</si>
  <si>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</si>
  <si>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</si>
  <si>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</si>
  <si>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</si>
  <si>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</si>
  <si>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</si>
  <si>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</si>
  <si>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</si>
  <si>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</si>
  <si>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</si>
  <si>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</si>
  <si>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</si>
  <si>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</si>
  <si>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</si>
  <si>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</si>
  <si>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</si>
  <si>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</si>
  <si>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</si>
  <si>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</si>
  <si>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</si>
  <si>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</si>
  <si>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</si>
  <si>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</si>
  <si>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</si>
  <si>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</si>
  <si>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</si>
  <si>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</si>
  <si>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</si>
  <si>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</si>
  <si>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</si>
  <si>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</si>
  <si>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</si>
  <si>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</si>
  <si>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</si>
  <si>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</si>
  <si>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</si>
  <si>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</si>
  <si>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</si>
  <si>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</si>
  <si>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</si>
  <si>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</si>
  <si>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</si>
  <si>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</si>
  <si>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</si>
  <si>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</si>
  <si>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</si>
  <si>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</si>
  <si>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</si>
  <si>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</si>
  <si>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</si>
  <si>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</si>
  <si>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</si>
  <si>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</si>
  <si>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</si>
  <si>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</si>
  <si>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</si>
  <si>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</si>
  <si>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</si>
  <si>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</si>
  <si>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</si>
  <si>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</si>
  <si>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</si>
  <si>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</si>
  <si>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</si>
  <si>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</si>
  <si>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</si>
  <si>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</si>
  <si>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</si>
  <si>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</si>
  <si>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</si>
  <si>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</si>
  <si>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</si>
  <si>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</si>
  <si>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</si>
  <si>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</si>
  <si>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</si>
  <si>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</si>
  <si>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</si>
  <si>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</si>
  <si>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</si>
  <si>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</si>
  <si>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</si>
  <si>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</si>
  <si>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</si>
  <si>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</si>
  <si>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</si>
  <si>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</si>
  <si>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</si>
  <si>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</si>
  <si>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</si>
  <si>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</si>
  <si>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</si>
  <si>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</si>
  <si>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</si>
  <si>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</si>
  <si>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</si>
  <si>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</si>
  <si>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</si>
  <si>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</si>
  <si>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</si>
  <si>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</si>
  <si>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</si>
  <si>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</si>
  <si>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</si>
  <si>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</si>
  <si>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</si>
  <si>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</si>
  <si>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</si>
  <si>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</si>
  <si>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</si>
  <si>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</si>
  <si>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</si>
  <si>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</si>
  <si>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</si>
  <si>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</si>
  <si>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</si>
  <si>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</si>
  <si>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</si>
  <si>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</si>
  <si>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</si>
  <si>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</si>
  <si>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</si>
  <si>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</si>
  <si>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</si>
  <si>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</si>
  <si>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</si>
  <si>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</si>
  <si>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</si>
  <si>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</si>
  <si>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</si>
  <si>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</si>
  <si>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</si>
  <si>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</si>
  <si>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</si>
  <si>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</si>
  <si>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</si>
  <si>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</si>
  <si>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</si>
  <si>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</si>
  <si>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</si>
  <si>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</si>
  <si>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</si>
  <si>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</si>
  <si>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</si>
  <si>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</si>
  <si>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</si>
  <si>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</si>
  <si>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</si>
  <si>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</si>
  <si>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</si>
  <si>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</si>
  <si>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</si>
  <si>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</si>
  <si>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</si>
  <si>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</si>
  <si>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</si>
  <si>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</si>
  <si>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</si>
  <si>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</si>
  <si>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</si>
  <si>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</si>
  <si>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</si>
  <si>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</si>
  <si>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</si>
  <si>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</si>
  <si>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</si>
  <si>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</si>
  <si>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</si>
  <si>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</si>
  <si>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</si>
  <si>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</si>
  <si>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</si>
  <si>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</si>
  <si>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</si>
  <si>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</si>
  <si>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</si>
  <si>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</si>
  <si>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</si>
  <si>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</si>
  <si>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</si>
  <si>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</si>
  <si>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</si>
  <si>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</si>
  <si>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</si>
  <si>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</si>
  <si>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</si>
  <si>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</si>
  <si>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</si>
  <si>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</si>
  <si>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</si>
  <si>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</si>
  <si>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</si>
  <si>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</si>
  <si>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</si>
  <si>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</si>
  <si>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</si>
  <si>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</si>
  <si>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</si>
  <si>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</si>
  <si>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</si>
  <si>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</si>
  <si>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</si>
  <si>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</si>
  <si>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</si>
  <si>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</si>
  <si>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</si>
  <si>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</si>
  <si>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</si>
  <si>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</si>
  <si>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</si>
  <si>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</si>
  <si>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</si>
  <si>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</si>
  <si>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</si>
  <si>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</si>
  <si>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</si>
  <si>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</si>
  <si>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</si>
  <si>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</si>
  <si>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</si>
  <si>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</si>
  <si>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</si>
  <si>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</si>
  <si>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</si>
  <si>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</si>
  <si>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</si>
  <si>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</si>
  <si>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</si>
  <si>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</si>
  <si>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</si>
  <si>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</si>
  <si>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</si>
  <si>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</si>
  <si>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</si>
  <si>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</si>
  <si>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</si>
  <si>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</si>
  <si>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</si>
  <si>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</si>
  <si>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</si>
  <si>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</si>
  <si>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</si>
  <si>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</si>
  <si>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</si>
  <si>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</si>
  <si>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</si>
  <si>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</si>
  <si>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</si>
  <si>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</si>
  <si>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</si>
  <si>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</si>
  <si>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</si>
  <si>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</si>
  <si>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</si>
  <si>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</si>
  <si>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</si>
  <si>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</si>
  <si>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</si>
  <si>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</si>
  <si>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</si>
  <si>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</si>
  <si>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</si>
  <si>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</si>
  <si>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</si>
  <si>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</si>
  <si>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</si>
  <si>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</si>
  <si>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</si>
  <si>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</si>
  <si>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</si>
  <si>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</si>
  <si>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</si>
  <si>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</si>
  <si>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</si>
  <si>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</si>
  <si>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</si>
  <si>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</si>
  <si>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</si>
  <si>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</si>
  <si>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</si>
  <si>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</si>
  <si>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</si>
  <si>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</si>
  <si>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</si>
  <si>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</si>
  <si>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</si>
  <si>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</si>
  <si>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</si>
  <si>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</si>
  <si>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</si>
  <si>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</si>
  <si>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</si>
  <si>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</si>
  <si>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</si>
  <si>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</si>
  <si>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</si>
  <si>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</si>
  <si>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</si>
  <si>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</si>
  <si>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</si>
  <si>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</si>
  <si>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</si>
  <si>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</si>
  <si>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</si>
  <si>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</si>
  <si>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</si>
  <si>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</si>
  <si>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</si>
  <si>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</si>
  <si>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</si>
  <si>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</si>
  <si>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</si>
  <si>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</si>
  <si>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</si>
  <si>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</si>
  <si>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</si>
  <si>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</si>
  <si>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</si>
  <si>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</si>
  <si>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</si>
  <si>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</si>
  <si>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</si>
  <si>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</si>
  <si>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</si>
  <si>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</si>
  <si>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</si>
  <si>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</si>
  <si>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</si>
  <si>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</si>
  <si>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</si>
  <si>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</si>
  <si>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</si>
  <si>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</si>
  <si>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</si>
  <si>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</si>
  <si>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</si>
  <si>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</si>
  <si>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</si>
  <si>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</si>
  <si>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</si>
  <si>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</si>
  <si>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</si>
  <si>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</si>
  <si>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</si>
  <si>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</si>
  <si>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</si>
  <si>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</si>
  <si>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</si>
  <si>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</si>
  <si>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</si>
  <si>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</si>
  <si>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</si>
  <si>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</si>
  <si>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</si>
  <si>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</si>
  <si>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</si>
  <si>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</si>
  <si>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</si>
  <si>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</si>
  <si>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</si>
  <si>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</si>
  <si>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</si>
  <si>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</si>
  <si>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</si>
  <si>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</si>
  <si>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</si>
  <si>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</si>
  <si>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</si>
  <si>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</si>
  <si>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</si>
  <si>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</si>
  <si>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</si>
  <si>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</si>
  <si>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</si>
  <si>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</si>
  <si>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</si>
  <si>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</si>
  <si>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</si>
  <si>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</si>
  <si>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</si>
  <si>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</si>
  <si>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</si>
  <si>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</si>
  <si>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</si>
  <si>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</si>
  <si>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</si>
  <si>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</si>
  <si>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</si>
  <si>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</si>
  <si>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</si>
  <si>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</si>
  <si>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</si>
  <si>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</si>
  <si>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</si>
  <si>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</si>
  <si>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</si>
  <si>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</si>
  <si>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</si>
  <si>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</si>
  <si>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</si>
  <si>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</si>
  <si>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</si>
  <si>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</si>
  <si>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</si>
  <si>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</si>
  <si>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</si>
  <si>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</si>
  <si>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</si>
  <si>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</si>
  <si>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</si>
  <si>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</si>
  <si>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</si>
  <si>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</si>
  <si>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</si>
  <si>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</si>
  <si>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</si>
  <si>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</si>
  <si>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</si>
  <si>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</si>
  <si>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</si>
  <si>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</si>
  <si>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</si>
  <si>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</si>
  <si>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</si>
  <si>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</si>
  <si>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</si>
  <si>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</si>
  <si>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</si>
  <si>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</si>
  <si>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</si>
  <si>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</si>
  <si>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</si>
  <si>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</si>
  <si>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</si>
  <si>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</si>
  <si>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</si>
  <si>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</si>
  <si>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</si>
  <si>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</si>
  <si>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</si>
  <si>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</si>
  <si>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</si>
  <si>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</si>
  <si>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</si>
  <si>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</si>
  <si>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</si>
  <si>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</si>
  <si>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</si>
  <si>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</si>
  <si>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</si>
  <si>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</si>
  <si>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</si>
  <si>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</si>
  <si>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</si>
  <si>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</si>
  <si>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</si>
  <si>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</si>
  <si>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</si>
  <si>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</si>
  <si>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</si>
  <si>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</si>
  <si>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</si>
  <si>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</si>
  <si>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</si>
  <si>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</si>
  <si>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</si>
  <si>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</si>
  <si>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</si>
  <si>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</si>
  <si>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</si>
  <si>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</si>
  <si>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</si>
  <si>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</si>
  <si>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</si>
  <si>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</si>
  <si>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</si>
  <si>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</si>
  <si>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</si>
  <si>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</si>
  <si>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</si>
  <si>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</si>
  <si>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</si>
  <si>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</si>
  <si>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</si>
  <si>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</si>
  <si>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</si>
  <si>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</si>
  <si>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</si>
  <si>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</si>
  <si>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</si>
  <si>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</si>
  <si>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</si>
  <si>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</si>
  <si>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</si>
  <si>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</si>
  <si>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</si>
  <si>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</si>
  <si>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</si>
  <si>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</si>
  <si>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</si>
  <si>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</si>
  <si>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</si>
  <si>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</si>
  <si>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</si>
  <si>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</si>
  <si>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</si>
  <si>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</si>
  <si>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</si>
  <si>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</si>
  <si>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</si>
  <si>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</si>
  <si>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</si>
  <si>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</si>
  <si>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</si>
  <si>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</si>
  <si>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</si>
  <si>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</si>
  <si>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</si>
  <si>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</si>
  <si>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</si>
  <si>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</si>
  <si>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</si>
  <si>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</si>
  <si>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</si>
  <si>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</si>
  <si>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</si>
  <si>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</si>
  <si>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</si>
  <si>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</si>
  <si>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</si>
  <si>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</si>
  <si>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</si>
  <si>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</si>
  <si>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</si>
  <si>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</si>
  <si>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</si>
  <si>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</si>
  <si>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</si>
  <si>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</si>
  <si>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</si>
  <si>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</si>
  <si>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</si>
  <si>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</si>
  <si>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</si>
  <si>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</si>
  <si>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</si>
  <si>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</si>
  <si>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</si>
  <si>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</si>
  <si>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</si>
  <si>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</si>
  <si>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</si>
  <si>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</si>
  <si>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</si>
  <si>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</si>
  <si>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</si>
  <si>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</si>
  <si>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</si>
  <si>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</si>
  <si>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</si>
  <si>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</si>
  <si>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</si>
  <si>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</si>
  <si>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</si>
  <si>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</si>
  <si>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</si>
  <si>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</si>
  <si>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</si>
  <si>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</si>
  <si>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</si>
  <si>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</si>
  <si>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</si>
  <si>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</si>
  <si>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</si>
  <si>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</si>
  <si>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</si>
  <si>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</si>
  <si>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</si>
  <si>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</si>
  <si>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</si>
  <si>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</si>
  <si>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</si>
  <si>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</si>
  <si>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</si>
  <si>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</si>
  <si>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</si>
  <si>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</si>
  <si>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</si>
  <si>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</si>
  <si>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</si>
  <si>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</si>
  <si>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</si>
  <si>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</si>
  <si>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</si>
  <si>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</si>
  <si>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</si>
  <si>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</si>
  <si>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</si>
  <si>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</si>
  <si>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</si>
  <si>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</si>
  <si>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</si>
  <si>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</si>
  <si>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</si>
  <si>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</si>
  <si>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</si>
  <si>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</si>
  <si>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</si>
  <si>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</si>
  <si>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</si>
  <si>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</si>
  <si>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</si>
  <si>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</si>
  <si>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</si>
  <si>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</si>
  <si>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</si>
  <si>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</si>
  <si>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</si>
  <si>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</si>
  <si>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</si>
  <si>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</si>
  <si>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</si>
  <si>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</si>
  <si>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</si>
  <si>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</si>
  <si>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</si>
  <si>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</si>
  <si>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</si>
  <si>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</si>
  <si>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</si>
  <si>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</si>
  <si>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</si>
  <si>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</si>
  <si>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</si>
  <si>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</si>
  <si>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</si>
  <si>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</si>
  <si>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</si>
  <si>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</si>
  <si>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</si>
  <si>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</si>
  <si>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</si>
  <si>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</si>
  <si>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</si>
  <si>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</si>
  <si>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</si>
  <si>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</si>
  <si>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</si>
  <si>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</si>
  <si>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</si>
  <si>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</si>
  <si>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</si>
  <si>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</si>
  <si>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</si>
  <si>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</si>
  <si>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</si>
  <si>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</si>
  <si>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</si>
  <si>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</si>
  <si>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</si>
  <si>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</si>
  <si>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</si>
  <si>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</si>
  <si>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</si>
  <si>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</si>
  <si>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</si>
  <si>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</si>
  <si>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</si>
  <si>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</si>
  <si>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</si>
  <si>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</si>
  <si>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</si>
  <si>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</si>
  <si>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</si>
  <si>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</si>
  <si>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</si>
  <si>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</si>
  <si>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</si>
  <si>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</si>
  <si>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</si>
  <si>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</si>
  <si>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</si>
  <si>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</si>
  <si>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</si>
  <si>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</si>
  <si>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</si>
  <si>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</si>
  <si>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</si>
  <si>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</si>
  <si>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</si>
  <si>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</si>
  <si>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</si>
  <si>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</si>
  <si>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</si>
  <si>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</si>
  <si>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</si>
  <si>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</si>
  <si>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</si>
  <si>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</si>
  <si>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</si>
  <si>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</si>
  <si>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</si>
  <si>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</si>
  <si>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</si>
  <si>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</si>
  <si>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</si>
  <si>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</si>
  <si>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</si>
  <si>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</si>
  <si>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</si>
  <si>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</si>
  <si>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</si>
  <si>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</si>
  <si>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</si>
  <si>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</si>
  <si>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</si>
  <si>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</si>
  <si>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</si>
  <si>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</si>
  <si>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</si>
  <si>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</si>
  <si>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</si>
  <si>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</si>
  <si>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</si>
  <si>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</si>
  <si>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</si>
  <si>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</si>
  <si>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</si>
  <si>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</si>
  <si>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</si>
  <si>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</si>
  <si>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</si>
  <si>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</si>
  <si>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</si>
  <si>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</si>
  <si>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</si>
  <si>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</si>
  <si>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</si>
  <si>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</si>
  <si>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</si>
  <si>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</si>
  <si>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</si>
  <si>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</si>
  <si>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</si>
  <si>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</si>
  <si>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</si>
  <si>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</si>
  <si>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</si>
  <si>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</si>
  <si>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</si>
  <si>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</si>
  <si>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</si>
  <si>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</si>
  <si>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</si>
  <si>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</si>
  <si>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</si>
  <si>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</si>
  <si>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</si>
  <si>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</si>
  <si>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</si>
  <si>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</si>
  <si>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</si>
  <si>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</si>
  <si>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</si>
  <si>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</si>
  <si>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</si>
  <si>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</si>
  <si>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</si>
  <si>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</si>
  <si>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</si>
  <si>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</si>
  <si>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</si>
  <si>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</si>
  <si>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</si>
  <si>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</si>
  <si>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</si>
  <si>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</si>
  <si>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</si>
  <si>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</si>
  <si>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</si>
  <si>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</si>
  <si>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</si>
  <si>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</si>
  <si>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</si>
  <si>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</si>
  <si>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</si>
  <si>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</si>
  <si>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</si>
  <si>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</si>
  <si>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</si>
  <si>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</si>
  <si>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</si>
  <si>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</si>
  <si>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</si>
  <si>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</si>
  <si>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</si>
  <si>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</si>
  <si>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</si>
  <si>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</si>
  <si>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</si>
  <si>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</si>
  <si>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</si>
  <si>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</si>
  <si>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</si>
  <si>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</si>
  <si>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</si>
  <si>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</si>
  <si>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</si>
  <si>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</si>
  <si>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</si>
  <si>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</si>
  <si>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</si>
  <si>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</si>
  <si>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</si>
  <si>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</si>
  <si>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</si>
  <si>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</si>
  <si>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</si>
  <si>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</si>
  <si>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</si>
  <si>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</si>
  <si>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</si>
  <si>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</si>
  <si>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</si>
  <si>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</si>
  <si>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</si>
  <si>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</si>
  <si>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</si>
  <si>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</si>
  <si>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</si>
  <si>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</si>
  <si>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</si>
  <si>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</si>
  <si>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</si>
  <si>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</si>
  <si>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</si>
  <si>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</si>
  <si>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</si>
  <si>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</si>
  <si>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</si>
  <si>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</si>
  <si>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</si>
  <si>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</si>
  <si>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</si>
  <si>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</si>
  <si>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</si>
  <si>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</si>
  <si>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</si>
  <si>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</si>
  <si>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</si>
  <si>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</si>
  <si>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</si>
  <si>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</si>
  <si>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</si>
  <si>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</si>
  <si>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</si>
  <si>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</si>
  <si>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</si>
  <si>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</si>
  <si>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</si>
  <si>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</si>
  <si>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</si>
  <si>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</si>
  <si>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</si>
  <si>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</si>
  <si>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</si>
  <si>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</si>
  <si>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</si>
  <si>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</si>
  <si>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</si>
  <si>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</si>
  <si>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</si>
  <si>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</si>
  <si>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</si>
  <si>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</si>
  <si>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</si>
  <si>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</si>
  <si>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</si>
  <si>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</si>
  <si>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</si>
  <si>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</si>
  <si>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</si>
  <si>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</si>
  <si>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</si>
  <si>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</si>
  <si>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</si>
  <si>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</si>
  <si>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</si>
  <si>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</si>
  <si>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</si>
  <si>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</si>
  <si>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</si>
  <si>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</si>
  <si>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</si>
  <si>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</si>
  <si>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</si>
  <si>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</si>
  <si>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</si>
  <si>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</si>
  <si>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</si>
  <si>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</si>
  <si>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</si>
  <si>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</si>
  <si>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</si>
  <si>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</si>
  <si>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</si>
  <si>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</si>
  <si>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</si>
  <si>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</si>
  <si>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</si>
  <si>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</si>
  <si>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</si>
  <si>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</si>
  <si>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</si>
  <si>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</si>
  <si>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</si>
  <si>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</si>
  <si>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</si>
  <si>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</si>
  <si>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</si>
  <si>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</si>
  <si>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</si>
  <si>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</si>
  <si>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</si>
  <si>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</si>
  <si>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</si>
  <si>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</si>
  <si>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</si>
  <si>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</si>
  <si>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</si>
  <si>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</si>
  <si>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</si>
  <si>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</si>
  <si>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</si>
  <si>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</si>
  <si>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</si>
  <si>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</si>
  <si>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</si>
  <si>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</si>
  <si>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</si>
  <si>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</si>
  <si>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</si>
  <si>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</si>
  <si>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</si>
  <si>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</si>
  <si>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</si>
  <si>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</si>
  <si>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</si>
  <si>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</si>
  <si>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</si>
  <si>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</si>
  <si>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</si>
  <si>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</si>
  <si>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</si>
  <si>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</si>
  <si>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</si>
  <si>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</si>
  <si>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</si>
  <si>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</si>
  <si>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</si>
  <si>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</si>
  <si>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</si>
  <si>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</si>
  <si>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</si>
  <si>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</si>
  <si>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</si>
  <si>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</si>
  <si>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</si>
  <si>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</si>
  <si>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</si>
  <si>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</si>
  <si>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</si>
  <si>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</si>
  <si>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</si>
  <si>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</si>
  <si>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</si>
  <si>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</si>
  <si>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</si>
  <si>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</si>
  <si>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</si>
  <si>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</si>
  <si>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</si>
  <si>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</si>
  <si>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</si>
  <si>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</si>
  <si>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</si>
  <si>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</si>
  <si>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</si>
  <si>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</si>
  <si>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</si>
  <si>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</si>
  <si>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</si>
  <si>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</si>
  <si>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</si>
  <si>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</si>
  <si>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</si>
  <si>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</si>
  <si>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</si>
  <si>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</si>
  <si>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</si>
  <si>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</si>
  <si>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</si>
  <si>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</si>
  <si>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</si>
  <si>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</si>
  <si>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</si>
  <si>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</si>
  <si>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</si>
  <si>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</si>
  <si>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</si>
  <si>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</si>
  <si>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</si>
  <si>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</si>
  <si>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</si>
  <si>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</si>
  <si>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</si>
  <si>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</si>
  <si>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</si>
  <si>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</si>
  <si>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</si>
  <si>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</si>
  <si>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</si>
  <si>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</si>
  <si>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</si>
  <si>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</si>
  <si>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</si>
  <si>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</si>
  <si>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</si>
  <si>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</si>
  <si>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</si>
  <si>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</si>
  <si>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</si>
  <si>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</si>
  <si>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</si>
  <si>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</si>
  <si>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</si>
  <si>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</si>
  <si>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</si>
  <si>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</si>
  <si>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</si>
  <si>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</si>
  <si>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</si>
  <si>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</si>
  <si>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</si>
  <si>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</si>
  <si>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</si>
  <si>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</si>
  <si>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</si>
  <si>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</si>
  <si>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</si>
  <si>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</si>
  <si>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</si>
  <si>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</si>
  <si>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</si>
  <si>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</si>
  <si>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</si>
  <si>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</si>
  <si>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</si>
  <si>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</si>
  <si>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</si>
  <si>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</si>
  <si>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</si>
  <si>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</si>
  <si>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</si>
  <si>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</si>
  <si>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</si>
  <si>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</si>
  <si>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</si>
  <si>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</si>
  <si>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</si>
  <si>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</si>
  <si>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</si>
  <si>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</si>
  <si>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</si>
  <si>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</si>
  <si>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</si>
  <si>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</si>
  <si>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</si>
  <si>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</si>
  <si>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</si>
  <si>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</si>
  <si>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</si>
  <si>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</si>
  <si>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</si>
  <si>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</si>
  <si>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</si>
  <si>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</si>
  <si>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</si>
  <si>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</si>
  <si>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</si>
  <si>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</si>
  <si>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</si>
  <si>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</si>
  <si>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</si>
  <si>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</si>
  <si>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</si>
  <si>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</si>
  <si>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</si>
  <si>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</si>
  <si>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</si>
  <si>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</si>
  <si>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</si>
  <si>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</si>
  <si>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</si>
  <si>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</si>
  <si>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</si>
  <si>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</si>
  <si>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</si>
  <si>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</si>
  <si>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</si>
  <si>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</si>
  <si>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</si>
  <si>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</si>
  <si>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</si>
  <si>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</si>
  <si>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</si>
  <si>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</si>
  <si>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</si>
  <si>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</si>
  <si>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</si>
  <si>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</si>
  <si>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</si>
  <si>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</si>
  <si>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</si>
  <si>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</si>
  <si>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</si>
  <si>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</si>
  <si>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</si>
  <si>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</si>
  <si>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</si>
  <si>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</si>
  <si>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</si>
  <si>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</si>
  <si>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</si>
  <si>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</si>
  <si>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</si>
  <si>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</si>
  <si>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</si>
  <si>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</si>
  <si>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</si>
  <si>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</si>
  <si>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</si>
  <si>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</si>
  <si>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</si>
  <si>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</si>
  <si>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</si>
  <si>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</si>
  <si>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</si>
  <si>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</si>
  <si>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</si>
  <si>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</si>
  <si>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</si>
  <si>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</si>
  <si>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</si>
  <si>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</si>
  <si>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</si>
  <si>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</si>
  <si>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</si>
  <si>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</si>
  <si>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</si>
  <si>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</si>
  <si>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</si>
  <si>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</si>
  <si>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</si>
  <si>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</si>
  <si>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</si>
  <si>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</si>
  <si>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</si>
  <si>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</si>
  <si>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</si>
  <si>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</si>
  <si>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</si>
  <si>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</si>
  <si>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</si>
  <si>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</si>
  <si>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</si>
  <si>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</si>
  <si>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</si>
  <si>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</si>
  <si>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</si>
  <si>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</si>
  <si>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</si>
  <si>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</si>
  <si>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</si>
  <si>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</si>
  <si>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</si>
  <si>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</si>
  <si>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</si>
  <si>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</si>
  <si>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</si>
  <si>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</si>
  <si>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</si>
  <si>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</si>
  <si>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</si>
  <si>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</si>
  <si>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</si>
  <si>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</si>
  <si>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</si>
  <si>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</si>
  <si>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</si>
  <si>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</si>
  <si>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</si>
  <si>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</si>
  <si>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</si>
  <si>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</si>
  <si>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</si>
  <si>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</si>
  <si>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</si>
  <si>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</si>
  <si>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</si>
  <si>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</si>
  <si>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</si>
  <si>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</si>
  <si>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</si>
  <si>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</si>
  <si>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</si>
  <si>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</si>
  <si>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</si>
  <si>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</si>
  <si>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</si>
  <si>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</si>
  <si>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</si>
  <si>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</si>
  <si>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</si>
  <si>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</si>
  <si>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</si>
  <si>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</si>
  <si>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</si>
  <si>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</si>
  <si>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</si>
  <si>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</si>
  <si>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</si>
  <si>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</si>
  <si>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</si>
  <si>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</si>
  <si>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</si>
  <si>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</si>
  <si>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</si>
  <si>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</si>
  <si>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</si>
  <si>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</si>
  <si>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</si>
  <si>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</si>
  <si>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</si>
  <si>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</si>
  <si>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</si>
  <si>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</si>
  <si>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</si>
  <si>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</si>
  <si>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</si>
  <si>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</si>
  <si>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</si>
  <si>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</si>
  <si>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</si>
  <si>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</si>
  <si>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</si>
  <si>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</si>
  <si>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</si>
  <si>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</si>
  <si>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</si>
  <si>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</si>
  <si>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</si>
  <si>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</si>
  <si>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</si>
  <si>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</si>
  <si>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</si>
  <si>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</si>
  <si>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</si>
  <si>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</si>
  <si>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</si>
  <si>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</si>
  <si>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</si>
  <si>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</si>
  <si>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</si>
  <si>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</si>
  <si>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</si>
  <si>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</si>
  <si>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</si>
  <si>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</si>
  <si>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</si>
  <si>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</si>
  <si>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</si>
  <si>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</si>
  <si>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</si>
  <si>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</si>
  <si>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</si>
  <si>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</si>
  <si>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</si>
  <si>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</si>
  <si>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</si>
  <si>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</si>
  <si>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</si>
  <si>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</si>
  <si>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</si>
  <si>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</si>
  <si>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</si>
  <si>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</si>
  <si>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</si>
  <si>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</si>
  <si>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</si>
  <si>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</si>
  <si>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</si>
  <si>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</si>
  <si>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</si>
  <si>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</si>
  <si>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</si>
  <si>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</si>
  <si>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</si>
  <si>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</si>
  <si>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</si>
  <si>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</si>
  <si>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</si>
  <si>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</si>
  <si>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</si>
  <si>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</si>
  <si>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</si>
  <si>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</si>
  <si>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</si>
  <si>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</si>
  <si>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</si>
  <si>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</si>
  <si>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</si>
  <si>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</si>
  <si>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</si>
  <si>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</si>
  <si>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</si>
  <si>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</si>
  <si>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</si>
  <si>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</si>
  <si>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</si>
  <si>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</si>
  <si>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</si>
  <si>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</si>
  <si>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</si>
  <si>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</si>
  <si>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</si>
  <si>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</si>
  <si>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</si>
  <si>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</si>
  <si>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</si>
  <si>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</si>
  <si>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</si>
  <si>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</si>
  <si>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</si>
  <si>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</si>
  <si>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</si>
  <si>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</si>
  <si>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</si>
  <si>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</si>
  <si>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</si>
  <si>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</si>
  <si>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</si>
  <si>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</si>
  <si>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</si>
  <si>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</si>
  <si>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</si>
  <si>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</si>
  <si>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</si>
  <si>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</si>
  <si>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</si>
  <si>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</si>
  <si>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</si>
  <si>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</si>
  <si>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</si>
  <si>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</si>
  <si>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</si>
  <si>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</si>
  <si>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</si>
  <si>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</si>
  <si>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</si>
  <si>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</si>
  <si>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</si>
  <si>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</si>
  <si>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</si>
  <si>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</si>
  <si>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</si>
  <si>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</si>
  <si>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</si>
  <si>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</si>
  <si>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</si>
  <si>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</si>
  <si>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</si>
  <si>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</si>
  <si>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</si>
  <si>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</si>
  <si>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</si>
  <si>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</si>
  <si>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</si>
  <si>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</si>
  <si>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</si>
  <si>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</si>
  <si>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</si>
  <si>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</si>
  <si>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</si>
  <si>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</si>
  <si>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</si>
  <si>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</si>
  <si>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</si>
  <si>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</si>
  <si>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</si>
  <si>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</si>
  <si>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</si>
  <si>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</si>
  <si>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</si>
  <si>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</si>
  <si>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</si>
  <si>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</si>
  <si>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</si>
  <si>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</si>
  <si>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</si>
  <si>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</si>
  <si>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</si>
  <si>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</si>
  <si>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</si>
  <si>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</si>
  <si>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</si>
  <si>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</si>
  <si>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</si>
  <si>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</si>
  <si>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</si>
  <si>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</si>
  <si>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</si>
  <si>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</si>
  <si>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</si>
  <si>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</si>
  <si>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</si>
  <si>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</si>
  <si>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</si>
  <si>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</si>
  <si>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</si>
  <si>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</si>
  <si>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</si>
  <si>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</si>
  <si>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</si>
  <si>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</si>
  <si>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</si>
  <si>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</si>
  <si>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</si>
  <si>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</si>
  <si>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</si>
  <si>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</si>
  <si>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</si>
  <si>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</si>
  <si>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</si>
  <si>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</si>
  <si>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</si>
  <si>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</si>
  <si>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</si>
  <si>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</si>
  <si>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</si>
  <si>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</si>
  <si>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</si>
  <si>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</si>
  <si>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</si>
  <si>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</si>
  <si>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</si>
  <si>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</si>
  <si>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</si>
  <si>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</si>
  <si>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</si>
  <si>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</si>
  <si>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</si>
  <si>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</si>
  <si>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</si>
  <si>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</si>
  <si>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</si>
  <si>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</si>
  <si>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</si>
  <si>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</si>
  <si>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</si>
  <si>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</si>
  <si>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</si>
  <si>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</si>
  <si>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</si>
  <si>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</si>
  <si>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</si>
  <si>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</si>
  <si>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</si>
  <si>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</si>
  <si>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</si>
  <si>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</si>
  <si>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</si>
  <si>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</si>
  <si>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</si>
  <si>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</si>
  <si>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</si>
  <si>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</si>
  <si>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</si>
  <si>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</si>
  <si>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</si>
  <si>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</si>
  <si>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</si>
  <si>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</si>
  <si>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</si>
  <si>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</si>
  <si>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</si>
  <si>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</si>
  <si>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</si>
  <si>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</si>
  <si>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</si>
  <si>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</si>
  <si>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</si>
  <si>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</si>
  <si>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</si>
  <si>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</si>
  <si>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</si>
  <si>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</si>
  <si>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</si>
  <si>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</si>
  <si>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</si>
  <si>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</si>
  <si>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</si>
  <si>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</si>
  <si>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</si>
  <si>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</si>
  <si>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</si>
  <si>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</si>
  <si>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</si>
  <si>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</si>
  <si>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</si>
  <si>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</si>
  <si>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</si>
  <si>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</si>
  <si>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</si>
  <si>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</si>
  <si>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</si>
  <si>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</si>
  <si>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</si>
  <si>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</si>
  <si>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</si>
  <si>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</si>
  <si>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</si>
  <si>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</si>
  <si>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</si>
  <si>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</si>
  <si>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</si>
  <si>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</si>
  <si>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</si>
  <si>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</si>
  <si>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</si>
  <si>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</si>
  <si>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</si>
  <si>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</si>
  <si>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</si>
  <si>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</si>
  <si>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</si>
  <si>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</si>
  <si>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</si>
  <si>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</si>
  <si>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</si>
  <si>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</si>
  <si>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</si>
  <si>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</si>
  <si>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</si>
  <si>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</si>
  <si>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</si>
  <si>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</si>
  <si>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</si>
  <si>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</si>
  <si>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</si>
  <si>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</si>
  <si>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</si>
  <si>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</si>
  <si>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</si>
  <si>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</si>
  <si>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</si>
  <si>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</si>
  <si>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</si>
  <si>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</si>
  <si>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</si>
  <si>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</si>
  <si>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</si>
  <si>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</si>
  <si>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</si>
  <si>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</si>
  <si>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</si>
  <si>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</si>
  <si>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</si>
  <si>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</si>
  <si>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</si>
  <si>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</si>
  <si>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</si>
  <si>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</si>
  <si>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</si>
  <si>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</si>
  <si>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</si>
  <si>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</si>
  <si>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</si>
  <si>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</si>
  <si>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</si>
  <si>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</si>
  <si>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</si>
  <si>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</si>
  <si>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</si>
  <si>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</si>
  <si>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</si>
  <si>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</si>
  <si>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</si>
  <si>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</si>
  <si>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</si>
  <si>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</si>
  <si>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</si>
  <si>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</si>
  <si>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</si>
  <si>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</si>
  <si>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</si>
  <si>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</si>
  <si>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</si>
  <si>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</si>
  <si>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</si>
  <si>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</si>
  <si>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</si>
  <si>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</si>
  <si>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</si>
  <si>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</si>
  <si>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</si>
  <si>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</si>
  <si>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</si>
  <si>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</si>
  <si>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</si>
  <si>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</si>
  <si>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</si>
  <si>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</si>
  <si>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</si>
  <si>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</si>
  <si>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</si>
  <si>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</si>
  <si>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</si>
  <si>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</si>
  <si>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</si>
  <si>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</si>
  <si>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</si>
  <si>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</si>
  <si>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</si>
  <si>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</si>
  <si>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</si>
  <si>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</si>
  <si>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</si>
  <si>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</si>
  <si>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</si>
  <si>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</si>
  <si>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</si>
  <si>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</si>
  <si>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</si>
  <si>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</si>
  <si>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</si>
  <si>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</si>
  <si>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</si>
  <si>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</si>
  <si>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</si>
  <si>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</si>
  <si>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</si>
  <si>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</si>
  <si>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</si>
  <si>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</si>
  <si>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</si>
  <si>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</si>
  <si>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</si>
  <si>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</si>
  <si>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</si>
  <si>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</si>
  <si>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</si>
  <si>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</si>
  <si>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</si>
  <si>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</si>
  <si>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</si>
  <si>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</si>
  <si>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</si>
  <si>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</si>
  <si>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</si>
  <si>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</si>
  <si>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</si>
  <si>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</si>
  <si>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</si>
  <si>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</si>
  <si>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</si>
  <si>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</si>
  <si>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</si>
  <si>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</si>
  <si>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</si>
  <si>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</si>
  <si>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</si>
  <si>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</si>
  <si>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</si>
  <si>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</si>
  <si>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</si>
  <si>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</si>
  <si>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</si>
  <si>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</si>
  <si>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</si>
  <si>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</si>
  <si>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</si>
  <si>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</si>
  <si>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</si>
  <si>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</si>
  <si>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</si>
  <si>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</si>
  <si>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</si>
  <si>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</si>
  <si>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</si>
  <si>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</si>
  <si>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</si>
  <si>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</si>
  <si>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</si>
  <si>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</si>
  <si>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</si>
  <si>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</si>
  <si>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</si>
  <si>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</si>
  <si>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</si>
  <si>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</si>
  <si>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</si>
  <si>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</si>
  <si>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</si>
  <si>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</si>
  <si>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</si>
  <si>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</si>
  <si>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</si>
  <si>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</si>
  <si>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</si>
  <si>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</si>
  <si>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</si>
  <si>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</si>
  <si>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</si>
  <si>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</si>
  <si>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</si>
  <si>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</si>
  <si>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</si>
  <si>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</si>
  <si>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</si>
  <si>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</si>
  <si>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</si>
  <si>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</si>
  <si>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</si>
  <si>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</si>
  <si>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</si>
  <si>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</si>
  <si>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</si>
  <si>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</si>
  <si>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</si>
  <si>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</si>
  <si>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</si>
  <si>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</si>
  <si>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</si>
  <si>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</si>
  <si>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</si>
  <si>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</si>
  <si>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</si>
  <si>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</si>
  <si>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</si>
  <si>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</si>
  <si>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</si>
  <si>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</si>
  <si>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</si>
  <si>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</si>
  <si>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</si>
  <si>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</si>
  <si>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</si>
  <si>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</si>
  <si>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</si>
  <si>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</si>
  <si>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</si>
  <si>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</si>
  <si>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</si>
  <si>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</si>
  <si>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</si>
  <si>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</si>
  <si>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</si>
  <si>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</si>
  <si>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</si>
  <si>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</si>
  <si>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</si>
  <si>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</si>
  <si>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</si>
  <si>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</si>
  <si>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</si>
  <si>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</si>
  <si>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</si>
  <si>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</si>
  <si>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</si>
  <si>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</si>
  <si>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</si>
  <si>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</si>
  <si>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</si>
  <si>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</si>
  <si>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</si>
  <si>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</si>
  <si>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</si>
  <si>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</si>
  <si>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</si>
  <si>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</si>
  <si>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</si>
  <si>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</si>
  <si>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</si>
  <si>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</si>
  <si>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</si>
  <si>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</si>
  <si>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</si>
  <si>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</si>
  <si>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</si>
  <si>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</si>
  <si>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</si>
  <si>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</si>
  <si>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</si>
  <si>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</si>
  <si>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</si>
  <si>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</si>
  <si>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</si>
  <si>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</si>
  <si>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</si>
  <si>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</si>
  <si>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</si>
  <si>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</si>
  <si>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</si>
  <si>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</si>
  <si>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</si>
  <si>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</si>
  <si>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</si>
  <si>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</si>
  <si>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</si>
  <si>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</si>
  <si>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</si>
  <si>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</si>
  <si>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</si>
  <si>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</si>
  <si>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</si>
  <si>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</si>
  <si>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</si>
  <si>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</si>
  <si>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</si>
  <si>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</si>
  <si>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</si>
  <si>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</si>
  <si>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</si>
  <si>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</si>
  <si>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</si>
  <si>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</si>
  <si>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</si>
  <si>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</si>
  <si>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</si>
  <si>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</si>
  <si>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</si>
  <si>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</si>
  <si>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</si>
  <si>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</si>
  <si>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</si>
  <si>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</si>
  <si>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</si>
  <si>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</si>
  <si>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</si>
  <si>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</si>
  <si>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</si>
  <si>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</si>
  <si>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</si>
  <si>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</si>
  <si>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</si>
  <si>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</si>
  <si>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</si>
  <si>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</si>
  <si>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</si>
  <si>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</si>
  <si>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</si>
  <si>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</si>
  <si>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</si>
  <si>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</si>
  <si>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</si>
  <si>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</si>
  <si>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</si>
  <si>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</si>
  <si>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</si>
  <si>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</si>
  <si>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</si>
  <si>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</si>
  <si>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</si>
  <si>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</si>
  <si>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</si>
  <si>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</si>
  <si>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</si>
  <si>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</si>
  <si>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</si>
  <si>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</si>
  <si>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</si>
  <si>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</si>
  <si>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</si>
  <si>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</si>
  <si>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</si>
  <si>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</si>
  <si>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</si>
  <si>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</si>
  <si>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</si>
  <si>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</si>
  <si>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</si>
  <si>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</si>
  <si>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</si>
  <si>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</si>
  <si>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</si>
  <si>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</si>
  <si>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</si>
  <si>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</si>
  <si>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</si>
  <si>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</si>
  <si>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</si>
  <si>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</si>
  <si>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</si>
  <si>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</si>
  <si>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</si>
  <si>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</si>
  <si>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</si>
  <si>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</si>
  <si>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</si>
  <si>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</si>
  <si>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</si>
  <si>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</si>
  <si>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</si>
  <si>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</si>
  <si>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</si>
  <si>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</si>
  <si>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</si>
  <si>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</si>
  <si>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</si>
  <si>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</si>
  <si>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</si>
  <si>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</si>
  <si>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</si>
  <si>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</si>
  <si>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</si>
  <si>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</si>
  <si>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</si>
  <si>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</si>
  <si>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</si>
  <si>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</si>
  <si>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</si>
  <si>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</si>
  <si>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</si>
  <si>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</si>
  <si>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</si>
  <si>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</si>
  <si>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</si>
  <si>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</si>
  <si>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</si>
  <si>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</si>
  <si>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</si>
  <si>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</si>
  <si>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</si>
  <si>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</si>
  <si>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</si>
  <si>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</si>
  <si>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</si>
  <si>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</si>
  <si>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</si>
  <si>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</si>
  <si>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</si>
  <si>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</si>
  <si>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</si>
  <si>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</si>
  <si>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</si>
  <si>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</si>
  <si>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</si>
  <si>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</si>
  <si>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</si>
  <si>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</si>
  <si>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</si>
  <si>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</si>
  <si>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</si>
  <si>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</si>
  <si>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</si>
  <si>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</si>
  <si>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</si>
  <si>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</si>
  <si>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</si>
  <si>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</si>
  <si>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</si>
  <si>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</si>
  <si>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</si>
  <si>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</si>
  <si>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</si>
  <si>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</si>
  <si>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</si>
  <si>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</si>
  <si>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</si>
  <si>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</si>
  <si>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</si>
  <si>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</si>
  <si>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</si>
  <si>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</si>
  <si>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</si>
  <si>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</si>
  <si>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</si>
  <si>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</si>
  <si>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</si>
  <si>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</si>
  <si>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</si>
  <si>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</si>
  <si>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</si>
  <si>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</si>
  <si>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</si>
  <si>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</si>
  <si>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</si>
  <si>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</si>
  <si>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</si>
  <si>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</si>
  <si>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</si>
  <si>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</si>
  <si>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</si>
  <si>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</si>
  <si>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</si>
  <si>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</si>
  <si>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</si>
  <si>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</si>
  <si>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</si>
  <si>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</si>
  <si>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</si>
  <si>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</si>
  <si>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</si>
  <si>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</si>
  <si>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</si>
  <si>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</si>
  <si>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</si>
  <si>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</si>
  <si>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</si>
  <si>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</si>
  <si>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</si>
  <si>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</si>
  <si>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</si>
  <si>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</si>
  <si>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</si>
  <si>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</si>
  <si>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</si>
  <si>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</si>
  <si>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</si>
  <si>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</si>
  <si>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</si>
  <si>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</si>
  <si>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</si>
  <si>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</si>
  <si>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</si>
  <si>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</si>
  <si>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</si>
  <si>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</si>
  <si>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</si>
  <si>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</si>
  <si>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</si>
  <si>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</si>
  <si>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</si>
  <si>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</si>
  <si>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</si>
  <si>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</si>
  <si>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</si>
  <si>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</si>
  <si>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</si>
  <si>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</si>
  <si>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</si>
  <si>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</si>
  <si>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</si>
  <si>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</si>
  <si>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</si>
  <si>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</si>
  <si>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</si>
  <si>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</si>
  <si>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</si>
  <si>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</si>
  <si>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</si>
  <si>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</si>
  <si>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</si>
  <si>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</si>
  <si>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</si>
  <si>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</si>
  <si>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</si>
  <si>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</si>
  <si>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</si>
  <si>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</si>
  <si>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</si>
  <si>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</si>
  <si>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</si>
  <si>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</si>
  <si>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</si>
  <si>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</si>
  <si>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</si>
  <si>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</si>
  <si>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</si>
  <si>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</si>
  <si>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</si>
  <si>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</si>
  <si>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</si>
  <si>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</si>
  <si>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</si>
  <si>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</si>
  <si>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</si>
  <si>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</si>
  <si>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</si>
  <si>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</si>
  <si>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</si>
  <si>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</si>
  <si>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</si>
  <si>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</si>
  <si>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</si>
  <si>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</si>
  <si>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</si>
  <si>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</si>
  <si>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</si>
  <si>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</si>
  <si>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</si>
  <si>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</si>
  <si>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</si>
  <si>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</si>
  <si>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</si>
  <si>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</si>
  <si>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</si>
  <si>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</si>
  <si>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</si>
  <si>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</si>
  <si>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</si>
  <si>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</si>
  <si>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</si>
  <si>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</si>
  <si>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</si>
  <si>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</si>
  <si>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</si>
  <si>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</si>
  <si>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</si>
  <si>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</si>
  <si>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</si>
  <si>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</si>
  <si>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</si>
  <si>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</si>
  <si>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</si>
  <si>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</si>
  <si>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</si>
  <si>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</si>
  <si>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</si>
  <si>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</si>
  <si>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</si>
  <si>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</si>
  <si>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</si>
  <si>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</si>
  <si>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</si>
  <si>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</si>
  <si>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</si>
  <si>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</si>
  <si>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</si>
  <si>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</si>
  <si>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</si>
  <si>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</si>
  <si>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</si>
  <si>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</si>
  <si>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</si>
  <si>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</si>
  <si>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</si>
  <si>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</si>
  <si>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</si>
  <si>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</si>
  <si>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</si>
  <si>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</si>
  <si>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</si>
  <si>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</si>
  <si>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</si>
  <si>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</si>
  <si>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</si>
  <si>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</si>
  <si>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</si>
  <si>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</si>
  <si>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</si>
  <si>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</si>
  <si>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</si>
  <si>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</si>
  <si>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</si>
  <si>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</si>
  <si>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</si>
  <si>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</si>
  <si>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</si>
  <si>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</si>
  <si>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</si>
  <si>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</si>
  <si>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</si>
  <si>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</si>
  <si>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</si>
  <si>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</si>
  <si>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</si>
  <si>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</si>
  <si>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</si>
  <si>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</si>
  <si>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</si>
  <si>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</si>
  <si>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</si>
  <si>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</si>
  <si>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</si>
  <si>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</si>
  <si>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</si>
  <si>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</si>
  <si>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</si>
  <si>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</si>
  <si>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</si>
  <si>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</si>
  <si>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</si>
  <si>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</si>
  <si>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</si>
  <si>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</si>
  <si>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</si>
  <si>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</si>
  <si>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</si>
  <si>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</si>
  <si>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</si>
  <si>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</si>
  <si>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</si>
  <si>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</si>
  <si>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</si>
  <si>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</si>
  <si>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</si>
  <si>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</si>
  <si>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</si>
  <si>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</si>
  <si>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</si>
  <si>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</si>
  <si>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</si>
  <si>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</si>
  <si>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</si>
  <si>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</si>
  <si>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</si>
  <si>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</si>
  <si>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</si>
  <si>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</si>
  <si>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</si>
  <si>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</si>
  <si>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</si>
  <si>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</si>
  <si>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</si>
  <si>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</si>
  <si>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</si>
  <si>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</si>
  <si>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</si>
  <si>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</si>
  <si>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</si>
  <si>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</si>
  <si>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</si>
  <si>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</si>
  <si>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</si>
  <si>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</si>
  <si>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</si>
  <si>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</si>
  <si>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</si>
  <si>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</si>
  <si>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</si>
  <si>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</si>
  <si>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</si>
  <si>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</si>
  <si>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</si>
  <si>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</si>
  <si>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</si>
  <si>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</si>
  <si>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</si>
  <si>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</si>
  <si>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</si>
  <si>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</si>
  <si>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</si>
  <si>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</si>
  <si>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</si>
  <si>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</si>
  <si>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</si>
  <si>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</si>
  <si>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</si>
  <si>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</si>
  <si>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</si>
  <si>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</si>
  <si>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</si>
  <si>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</si>
  <si>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</si>
  <si>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</si>
  <si>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</si>
  <si>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</si>
  <si>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</si>
  <si>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</si>
  <si>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</si>
  <si>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</si>
  <si>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</si>
  <si>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</si>
  <si>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</si>
  <si>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</si>
  <si>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</si>
  <si>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</si>
  <si>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</si>
  <si>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</si>
  <si>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</si>
  <si>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</si>
  <si>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</si>
  <si>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</si>
  <si>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</si>
  <si>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</si>
  <si>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</si>
  <si>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</si>
  <si>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</si>
  <si>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</si>
  <si>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</si>
  <si>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</si>
  <si>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</si>
  <si>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</si>
  <si>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</si>
  <si>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</si>
  <si>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</si>
  <si>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</si>
  <si>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</si>
  <si>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</si>
  <si>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</si>
  <si>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</si>
  <si>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</si>
  <si>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</si>
  <si>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</si>
  <si>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</si>
  <si>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</si>
  <si>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</si>
  <si>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</si>
  <si>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</si>
  <si>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</si>
  <si>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</si>
  <si>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</si>
  <si>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</si>
  <si>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</si>
  <si>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</si>
  <si>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</si>
  <si>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</si>
  <si>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</si>
  <si>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</si>
  <si>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</si>
  <si>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</si>
  <si>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</si>
  <si>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</si>
  <si>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</si>
  <si>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</si>
  <si>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</si>
  <si>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</si>
  <si>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</si>
  <si>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</si>
  <si>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</si>
  <si>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</si>
  <si>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</si>
  <si>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</si>
  <si>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</si>
  <si>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</si>
  <si>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</si>
  <si>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</si>
  <si>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</si>
  <si>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</si>
  <si>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</si>
  <si>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</si>
  <si>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</si>
  <si>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</si>
  <si>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</si>
  <si>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</si>
  <si>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</si>
  <si>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</si>
  <si>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</si>
  <si>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</si>
  <si>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</si>
  <si>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</si>
  <si>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</si>
  <si>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</si>
  <si>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</si>
  <si>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</si>
  <si>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</si>
  <si>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</si>
  <si>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</si>
  <si>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</si>
  <si>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</si>
  <si>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</si>
  <si>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</si>
  <si>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</si>
  <si>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</si>
  <si>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</si>
  <si>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</si>
  <si>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</si>
  <si>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</si>
  <si>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</si>
  <si>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</si>
  <si>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</si>
  <si>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</si>
  <si>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</si>
  <si>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</si>
  <si>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</si>
  <si>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</si>
  <si>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</si>
  <si>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</si>
  <si>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</si>
  <si>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</si>
  <si>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</si>
  <si>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</si>
  <si>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</si>
  <si>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</si>
  <si>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</si>
  <si>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</si>
  <si>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</si>
  <si>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</si>
  <si>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</si>
  <si>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</si>
  <si>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</si>
  <si>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</si>
  <si>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</si>
  <si>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</si>
  <si>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</si>
  <si>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</si>
  <si>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</si>
  <si>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</si>
  <si>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</si>
  <si>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</si>
  <si>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</si>
  <si>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</si>
  <si>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</si>
  <si>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</si>
  <si>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</si>
  <si>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</si>
  <si>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</si>
  <si>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</si>
  <si>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</si>
  <si>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</si>
  <si>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</si>
  <si>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</si>
  <si>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</si>
  <si>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</si>
  <si>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</si>
  <si>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</si>
  <si>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</si>
  <si>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</si>
  <si>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</si>
  <si>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</si>
  <si>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</si>
  <si>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</si>
  <si>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</si>
  <si>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</si>
  <si>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</si>
  <si>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</si>
  <si>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</si>
  <si>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</si>
  <si>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</si>
  <si>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</si>
  <si>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</si>
  <si>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</si>
  <si>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</si>
  <si>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</si>
  <si>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</si>
  <si>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</si>
  <si>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</si>
  <si>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</si>
  <si>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</si>
  <si>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</si>
  <si>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</si>
  <si>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</si>
  <si>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</si>
  <si>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</si>
  <si>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</si>
  <si>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</si>
  <si>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</si>
  <si>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</si>
  <si>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</si>
  <si>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</si>
  <si>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</si>
  <si>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</si>
  <si>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</si>
  <si>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</si>
  <si>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</si>
  <si>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</si>
  <si>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</si>
  <si>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</si>
  <si>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</si>
  <si>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</si>
  <si>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</si>
  <si>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</si>
  <si>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</si>
  <si>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</si>
  <si>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</si>
  <si>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</si>
  <si>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</si>
  <si>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</si>
  <si>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</si>
  <si>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</si>
  <si>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</si>
  <si>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</si>
  <si>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</si>
  <si>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</si>
  <si>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</si>
  <si>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</si>
  <si>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</si>
  <si>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</si>
  <si>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</si>
  <si>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</si>
  <si>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</si>
  <si>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</si>
  <si>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</si>
  <si>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</si>
  <si>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</si>
  <si>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</si>
  <si>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</si>
  <si>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</si>
  <si>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</si>
  <si>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</si>
  <si>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</si>
  <si>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</si>
  <si>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</si>
  <si>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</si>
  <si>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</si>
  <si>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</si>
  <si>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</si>
  <si>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</si>
  <si>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</si>
  <si>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</si>
  <si>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</si>
  <si>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</si>
  <si>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</si>
  <si>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</si>
  <si>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</si>
  <si>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</si>
  <si>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</si>
  <si>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</si>
  <si>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</si>
  <si>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</si>
  <si>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</si>
  <si>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</si>
  <si>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</si>
  <si>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</si>
  <si>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</si>
  <si>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</si>
  <si>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</si>
  <si>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</si>
  <si>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</si>
  <si>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</si>
  <si>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</si>
  <si>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</si>
  <si>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</si>
  <si>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</si>
  <si>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</si>
  <si>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</si>
  <si>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</si>
  <si>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</si>
  <si>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</si>
  <si>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</si>
  <si>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</si>
  <si>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</si>
  <si>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</si>
  <si>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</si>
  <si>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</si>
  <si>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</si>
  <si>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</si>
  <si>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</si>
  <si>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</si>
  <si>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</si>
  <si>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</si>
  <si>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</si>
  <si>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</si>
  <si>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</si>
  <si>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</si>
  <si>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</si>
  <si>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</si>
  <si>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</si>
  <si>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</si>
  <si>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</si>
  <si>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</si>
  <si>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</si>
  <si>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</si>
  <si>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</si>
  <si>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</si>
  <si>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</si>
  <si>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</si>
  <si>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</si>
  <si>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</si>
  <si>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</si>
  <si>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</si>
  <si>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</si>
  <si>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</si>
  <si>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</si>
  <si>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</si>
  <si>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</si>
  <si>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</si>
  <si>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</si>
  <si>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</si>
  <si>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</si>
  <si>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</si>
  <si>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</si>
  <si>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</si>
  <si>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</si>
  <si>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</si>
  <si>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</si>
  <si>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</si>
  <si>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</si>
  <si>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</si>
  <si>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</si>
  <si>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</si>
  <si>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</si>
  <si>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</si>
  <si>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</si>
  <si>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</si>
  <si>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</si>
  <si>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</si>
  <si>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</si>
  <si>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</si>
  <si>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</si>
  <si>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</si>
  <si>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</si>
  <si>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</si>
  <si>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</si>
  <si>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</si>
  <si>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</si>
  <si>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</si>
  <si>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</si>
  <si>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</si>
  <si>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</si>
  <si>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</si>
  <si>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</si>
  <si>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</si>
  <si>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</si>
  <si>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</si>
  <si>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</si>
  <si>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</si>
  <si>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</si>
  <si>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</si>
  <si>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</si>
  <si>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</si>
  <si>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</si>
  <si>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</si>
  <si>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</si>
  <si>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</si>
  <si>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</si>
  <si>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</si>
  <si>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</si>
  <si>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</si>
  <si>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</si>
  <si>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</si>
  <si>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</si>
  <si>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</si>
  <si>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</si>
  <si>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</si>
  <si>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</si>
  <si>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</si>
  <si>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</si>
  <si>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</si>
  <si>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</si>
  <si>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</si>
  <si>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</si>
  <si>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</si>
  <si>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</si>
  <si>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</si>
  <si>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</si>
  <si>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</si>
  <si>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</si>
  <si>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</si>
  <si>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</si>
  <si>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</si>
  <si>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</si>
  <si>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</si>
  <si>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</si>
  <si>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</si>
  <si>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</si>
  <si>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</si>
  <si>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</si>
  <si>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</si>
  <si>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</si>
  <si>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</si>
  <si>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</si>
  <si>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</si>
  <si>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</si>
  <si>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</si>
  <si>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</si>
  <si>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</si>
  <si>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</si>
  <si>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</si>
  <si>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</si>
  <si>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</si>
  <si>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</si>
  <si>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</si>
  <si>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</si>
  <si>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</si>
  <si>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</si>
  <si>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</si>
  <si>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</si>
  <si>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</si>
  <si>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</si>
  <si>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</si>
  <si>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</si>
  <si>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</si>
  <si>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</si>
  <si>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</si>
  <si>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</si>
  <si>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</si>
  <si>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</si>
  <si>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</si>
  <si>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</si>
  <si>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</si>
  <si>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</si>
  <si>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</si>
  <si>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</si>
  <si>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</si>
  <si>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</si>
  <si>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</si>
  <si>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</si>
  <si>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</si>
  <si>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</si>
  <si>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</si>
  <si>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</si>
  <si>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</si>
  <si>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</si>
  <si>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</si>
  <si>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</si>
  <si>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</si>
  <si>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</si>
  <si>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</si>
  <si>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</si>
  <si>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</si>
  <si>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</si>
  <si>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</si>
  <si>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</si>
  <si>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</si>
  <si>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</si>
  <si>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</si>
  <si>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</si>
  <si>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</si>
  <si>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</si>
  <si>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</si>
  <si>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</si>
  <si>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</si>
  <si>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</si>
  <si>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</si>
  <si>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</si>
  <si>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</si>
  <si>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</si>
  <si>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</si>
  <si>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</si>
  <si>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</si>
  <si>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</si>
  <si>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</si>
  <si>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</si>
  <si>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</si>
  <si>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</si>
  <si>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</si>
  <si>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</si>
  <si>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</si>
  <si>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</si>
  <si>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</si>
  <si>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</si>
  <si>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</si>
  <si>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</si>
  <si>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</si>
  <si>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</si>
  <si>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</si>
  <si>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</si>
  <si>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</si>
  <si>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</si>
  <si>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</si>
  <si>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</si>
  <si>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</si>
  <si>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</si>
  <si>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</si>
  <si>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</si>
  <si>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</si>
  <si>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</si>
  <si>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</si>
  <si>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</si>
  <si>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</si>
  <si>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</si>
  <si>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</si>
  <si>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</si>
  <si>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</si>
  <si>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</si>
  <si>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</si>
  <si>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</si>
  <si>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</si>
  <si>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</si>
  <si>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</si>
  <si>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</si>
  <si>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</si>
  <si>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</si>
  <si>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</si>
  <si>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</si>
  <si>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</si>
  <si>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</si>
  <si>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</si>
  <si>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</si>
  <si>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</si>
  <si>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</si>
  <si>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</si>
  <si>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</si>
  <si>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</si>
  <si>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</si>
  <si>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</si>
  <si>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</si>
  <si>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</si>
  <si>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</si>
  <si>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</si>
  <si>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</si>
  <si>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</si>
  <si>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</si>
  <si>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</si>
  <si>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</si>
  <si>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</si>
  <si>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</si>
  <si>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</si>
  <si>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</si>
  <si>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</si>
  <si>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</si>
  <si>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</si>
  <si>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</si>
  <si>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</si>
  <si>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</si>
  <si>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</si>
  <si>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</si>
  <si>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</si>
  <si>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</si>
  <si>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</si>
  <si>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</si>
  <si>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</si>
  <si>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</si>
  <si>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</si>
  <si>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</si>
  <si>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</si>
  <si>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</si>
  <si>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</si>
  <si>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</si>
  <si>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</si>
  <si>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</si>
  <si>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</si>
  <si>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</si>
  <si>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</si>
  <si>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</si>
  <si>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</si>
  <si>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</si>
  <si>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</si>
  <si>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</si>
  <si>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</si>
  <si>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</si>
  <si>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</si>
  <si>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</si>
  <si>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</si>
  <si>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</si>
  <si>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</si>
  <si>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</si>
  <si>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</si>
  <si>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</si>
  <si>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</si>
  <si>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</si>
  <si>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</si>
  <si>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</si>
  <si>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</si>
  <si>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</si>
  <si>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</si>
  <si>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</si>
  <si>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</si>
  <si>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</si>
  <si>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</si>
  <si>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</si>
  <si>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</si>
  <si>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</si>
  <si>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</si>
  <si>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</si>
  <si>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</si>
  <si>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</si>
  <si>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</si>
  <si>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</si>
  <si>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</si>
  <si>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</si>
  <si>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</si>
  <si>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</si>
  <si>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</si>
  <si>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</si>
  <si>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</si>
  <si>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</si>
  <si>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</si>
  <si>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</si>
  <si>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</si>
  <si>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</si>
  <si>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</si>
  <si>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</si>
  <si>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</si>
  <si>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</si>
  <si>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</si>
  <si>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</si>
  <si>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</si>
  <si>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</si>
  <si>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</si>
  <si>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</si>
  <si>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</si>
  <si>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</si>
  <si>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</si>
  <si>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</si>
  <si>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</si>
  <si>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</si>
  <si>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</si>
  <si>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</si>
  <si>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</si>
  <si>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</si>
  <si>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</si>
  <si>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</si>
  <si>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</si>
  <si>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</si>
  <si>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</si>
  <si>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</si>
  <si>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</si>
  <si>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</si>
  <si>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</si>
  <si>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</si>
  <si>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</si>
  <si>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</si>
  <si>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</si>
  <si>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</si>
  <si>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</si>
  <si>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</si>
  <si>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</si>
  <si>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</si>
  <si>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</si>
  <si>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</si>
  <si>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</si>
  <si>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</si>
  <si>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</si>
  <si>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</si>
  <si>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</si>
  <si>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</si>
  <si>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</si>
  <si>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</si>
  <si>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</si>
  <si>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</si>
  <si>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</si>
  <si>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</si>
  <si>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</si>
  <si>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</si>
  <si>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</si>
  <si>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</si>
  <si>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</si>
  <si>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</si>
  <si>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</si>
  <si>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</si>
  <si>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</si>
  <si>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</si>
  <si>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</si>
  <si>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</si>
  <si>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</si>
  <si>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</si>
  <si>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</si>
  <si>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</si>
  <si>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</si>
  <si>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</si>
  <si>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</si>
  <si>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</si>
  <si>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</si>
  <si>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</si>
  <si>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</si>
  <si>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</si>
  <si>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</si>
  <si>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</si>
  <si>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</si>
  <si>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</si>
  <si>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</si>
  <si>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</si>
  <si>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</si>
  <si>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</si>
  <si>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</si>
  <si>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</si>
  <si>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</si>
  <si>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</si>
  <si>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</si>
  <si>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</si>
  <si>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</si>
  <si>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</si>
  <si>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</si>
  <si>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</si>
  <si>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</si>
  <si>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</si>
  <si>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</si>
  <si>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</si>
  <si>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</si>
  <si>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</si>
  <si>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</si>
  <si>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</si>
  <si>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</si>
  <si>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</si>
  <si>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</si>
  <si>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</si>
  <si>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</si>
  <si>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</si>
  <si>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</si>
  <si>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</si>
  <si>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</si>
  <si>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</si>
  <si>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</si>
  <si>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</si>
  <si>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</si>
  <si>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</si>
  <si>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</si>
  <si>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</si>
  <si>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</si>
  <si>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</si>
  <si>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</si>
  <si>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</si>
  <si>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</si>
  <si>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</si>
  <si>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</si>
  <si>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</si>
  <si>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</si>
  <si>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</si>
  <si>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</si>
  <si>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</si>
  <si>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</si>
  <si>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</si>
  <si>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</si>
  <si>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</si>
  <si>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</si>
  <si>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</si>
  <si>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</si>
  <si>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</si>
  <si>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</si>
  <si>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</si>
  <si>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</si>
  <si>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</si>
  <si>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</si>
  <si>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</si>
  <si>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</si>
  <si>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</si>
  <si>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</si>
  <si>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</si>
  <si>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</si>
  <si>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</si>
  <si>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</si>
  <si>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</si>
  <si>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</si>
  <si>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</si>
  <si>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</si>
  <si>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</si>
  <si>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</si>
  <si>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</si>
  <si>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</si>
  <si>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</si>
  <si>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</si>
  <si>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</si>
  <si>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</si>
  <si>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</si>
  <si>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</si>
  <si>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</si>
  <si>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</si>
  <si>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</si>
  <si>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</si>
  <si>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</si>
  <si>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</si>
  <si>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</si>
  <si>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</si>
  <si>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</si>
  <si>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</si>
  <si>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</si>
  <si>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</si>
  <si>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</si>
  <si>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</si>
  <si>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</si>
  <si>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</si>
  <si>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</si>
  <si>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</si>
  <si>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</si>
  <si>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</si>
  <si>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</si>
  <si>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</si>
  <si>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</si>
  <si>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</si>
  <si>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</si>
  <si>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</si>
  <si>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</si>
  <si>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</si>
  <si>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</si>
  <si>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</si>
  <si>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</si>
  <si>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</si>
  <si>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</si>
  <si>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</si>
  <si>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</si>
  <si>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</si>
  <si>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</si>
  <si>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</si>
  <si>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</si>
  <si>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</si>
  <si>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</si>
  <si>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</si>
  <si>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</si>
  <si>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</si>
  <si>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</si>
  <si>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</si>
  <si>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</si>
  <si>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</si>
  <si>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</si>
  <si>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</si>
  <si>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</si>
  <si>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</si>
  <si>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</si>
  <si>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</si>
  <si>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</si>
  <si>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</si>
  <si>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</si>
  <si>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</si>
  <si>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</si>
  <si>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</si>
  <si>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</si>
  <si>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</si>
  <si>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</si>
  <si>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</si>
  <si>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</si>
  <si>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</si>
  <si>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</si>
  <si>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</si>
  <si>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</si>
  <si>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</si>
  <si>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</si>
  <si>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</si>
  <si>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</si>
  <si>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</si>
  <si>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</si>
  <si>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</si>
  <si>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</si>
  <si>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</si>
  <si>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</si>
  <si>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</si>
  <si>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</si>
  <si>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</si>
  <si>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</si>
  <si>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</si>
  <si>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</si>
  <si>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</si>
  <si>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</si>
  <si>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</si>
  <si>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</si>
  <si>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</si>
  <si>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</si>
  <si>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</si>
  <si>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</si>
  <si>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</si>
  <si>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</si>
  <si>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</si>
  <si>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</si>
  <si>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</si>
  <si>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</si>
  <si>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</si>
  <si>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</si>
  <si>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</si>
  <si>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</si>
  <si>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</si>
  <si>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</si>
  <si>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</si>
  <si>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</si>
  <si>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</si>
  <si>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</si>
  <si>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</si>
  <si>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</si>
  <si>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</si>
  <si>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</si>
  <si>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</si>
  <si>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</si>
  <si>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</si>
  <si>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</si>
  <si>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</si>
  <si>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</si>
  <si>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</si>
  <si>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</si>
  <si>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</si>
  <si>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</si>
  <si>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</si>
  <si>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</si>
  <si>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</si>
  <si>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</si>
  <si>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</si>
  <si>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</si>
  <si>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</si>
  <si>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</si>
  <si>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</si>
  <si>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</si>
  <si>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</si>
  <si>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</si>
  <si>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</si>
  <si>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</si>
  <si>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</si>
  <si>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</si>
  <si>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</si>
  <si>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</si>
  <si>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</si>
  <si>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</si>
  <si>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</si>
  <si>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</si>
  <si>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</si>
  <si>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</si>
  <si>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</si>
  <si>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</si>
  <si>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</si>
  <si>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</si>
  <si>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</si>
  <si>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</si>
  <si>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</si>
  <si>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</si>
  <si>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</si>
  <si>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</si>
  <si>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</si>
  <si>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</si>
  <si>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</si>
  <si>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</si>
  <si>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</si>
  <si>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</si>
  <si>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</si>
  <si>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</si>
  <si>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</si>
  <si>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</si>
  <si>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</si>
  <si>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</si>
  <si>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</si>
  <si>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</si>
  <si>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</si>
  <si>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</si>
  <si>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</si>
  <si>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</si>
  <si>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</si>
  <si>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</si>
  <si>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</si>
  <si>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</si>
  <si>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</si>
  <si>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</si>
  <si>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</si>
  <si>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</si>
  <si>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</si>
  <si>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</si>
  <si>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</si>
  <si>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</si>
  <si>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</si>
  <si>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</si>
  <si>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</si>
  <si>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</si>
  <si>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</si>
  <si>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</si>
  <si>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</si>
  <si>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</si>
  <si>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</si>
  <si>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</si>
  <si>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</si>
  <si>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</si>
  <si>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</si>
  <si>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</si>
  <si>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</si>
  <si>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</si>
  <si>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</si>
  <si>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</si>
  <si>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</si>
  <si>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</si>
  <si>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</si>
  <si>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</si>
  <si>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</si>
  <si>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</si>
  <si>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</si>
  <si>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</si>
  <si>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</si>
  <si>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</si>
  <si>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</si>
  <si>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</si>
  <si>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</si>
  <si>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</si>
  <si>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</si>
  <si>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</si>
  <si>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</si>
  <si>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</si>
  <si>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</si>
  <si>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</si>
  <si>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</si>
  <si>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</si>
  <si>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</si>
  <si>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</si>
  <si>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</si>
  <si>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</si>
  <si>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</si>
  <si>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</si>
  <si>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</si>
  <si>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</si>
  <si>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</si>
  <si>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</si>
  <si>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</si>
  <si>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</si>
  <si>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</si>
  <si>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</si>
  <si>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</si>
  <si>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</si>
  <si>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</si>
  <si>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</si>
  <si>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</si>
  <si>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</si>
  <si>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</si>
  <si>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</si>
  <si>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</si>
  <si>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</si>
  <si>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</si>
  <si>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</si>
  <si>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</si>
  <si>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</si>
  <si>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</si>
  <si>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</si>
  <si>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</si>
  <si>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</si>
  <si>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</si>
  <si>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</si>
  <si>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</si>
  <si>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</si>
  <si>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</si>
  <si>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</si>
  <si>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</si>
  <si>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</si>
  <si>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</si>
  <si>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</si>
  <si>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</si>
  <si>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</si>
  <si>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</si>
  <si>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</si>
  <si>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</si>
  <si>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</si>
  <si>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</si>
  <si>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</si>
  <si>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</si>
  <si>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</si>
  <si>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</si>
  <si>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</si>
  <si>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</si>
  <si>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</si>
  <si>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</si>
  <si>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</si>
  <si>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</si>
  <si>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</si>
  <si>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</si>
  <si>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</si>
  <si>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</si>
  <si>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</si>
  <si>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</si>
  <si>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</si>
  <si>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</si>
  <si>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</si>
  <si>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</si>
  <si>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</si>
  <si>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</si>
  <si>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</si>
  <si>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</si>
  <si>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</si>
  <si>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</si>
  <si>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</si>
  <si>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</si>
  <si>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</si>
  <si>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</si>
  <si>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</si>
  <si>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</si>
  <si>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</si>
  <si>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</si>
  <si>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</si>
  <si>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</si>
  <si>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</si>
  <si>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</si>
  <si>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</si>
  <si>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</si>
  <si>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</si>
  <si>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</si>
  <si>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</si>
  <si>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</si>
  <si>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</si>
  <si>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</si>
  <si>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</si>
  <si>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</si>
  <si>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</si>
  <si>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</si>
  <si>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</si>
  <si>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</si>
  <si>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</si>
  <si>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</si>
  <si>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</si>
  <si>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</si>
  <si>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</si>
  <si>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</si>
  <si>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</si>
  <si>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</si>
  <si>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</si>
  <si>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</si>
  <si>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</si>
  <si>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</si>
  <si>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</si>
  <si>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</si>
  <si>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</si>
  <si>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</si>
  <si>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</si>
  <si>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</si>
  <si>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</si>
  <si>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</si>
  <si>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</si>
  <si>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</si>
  <si>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</si>
  <si>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</si>
  <si>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</si>
  <si>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</si>
  <si>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</si>
  <si>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</si>
  <si>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</si>
  <si>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</si>
  <si>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</si>
  <si>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</si>
  <si>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</si>
  <si>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</si>
  <si>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</si>
  <si>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</si>
  <si>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</si>
  <si>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</si>
  <si>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</si>
  <si>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</si>
  <si>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</si>
  <si>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</si>
  <si>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</si>
  <si>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</si>
  <si>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</si>
  <si>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</si>
  <si>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</si>
  <si>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</si>
  <si>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</si>
  <si>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</si>
  <si>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</si>
  <si>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</si>
  <si>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</si>
  <si>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</si>
  <si>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</si>
  <si>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</si>
  <si>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</si>
  <si>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</si>
  <si>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</si>
  <si>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</si>
  <si>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</si>
  <si>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</si>
  <si>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</si>
  <si>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</si>
  <si>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</si>
  <si>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</si>
  <si>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</si>
  <si>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</si>
  <si>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</si>
  <si>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</si>
  <si>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</si>
  <si>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</si>
  <si>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</si>
  <si>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</si>
  <si>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</si>
  <si>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</si>
  <si>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</si>
  <si>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</si>
  <si>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</si>
  <si>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</si>
  <si>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</si>
  <si>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</si>
  <si>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</si>
  <si>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</si>
  <si>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</si>
  <si>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</si>
  <si>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</si>
  <si>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</si>
  <si>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</si>
  <si>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</si>
  <si>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</si>
  <si>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</si>
  <si>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</si>
  <si>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</si>
  <si>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</si>
  <si>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</si>
  <si>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</si>
  <si>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</si>
  <si>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</si>
  <si>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</si>
  <si>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</si>
  <si>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</si>
  <si>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</si>
  <si>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</si>
  <si>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</si>
  <si>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</si>
  <si>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</si>
  <si>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</si>
  <si>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</si>
  <si>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</si>
  <si>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</si>
  <si>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</si>
  <si>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</si>
  <si>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</si>
  <si>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</si>
  <si>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</si>
  <si>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</si>
  <si>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</si>
  <si>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</si>
  <si>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</si>
  <si>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</si>
  <si>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</si>
  <si>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</si>
  <si>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</si>
  <si>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</si>
  <si>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</si>
  <si>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</si>
  <si>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</si>
  <si>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</si>
  <si>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</si>
  <si>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</si>
  <si>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</si>
  <si>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</si>
  <si>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</si>
  <si>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</si>
  <si>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</si>
  <si>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</si>
  <si>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</si>
  <si>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</si>
  <si>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</si>
  <si>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</si>
  <si>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</si>
  <si>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</si>
  <si>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</si>
  <si>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</si>
  <si>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</si>
  <si>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</si>
  <si>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</si>
  <si>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</si>
  <si>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</si>
  <si>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</si>
  <si>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</si>
  <si>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</si>
  <si>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</si>
  <si>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</si>
  <si>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</si>
  <si>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</si>
  <si>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</si>
  <si>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</si>
  <si>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</si>
  <si>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</si>
  <si>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</si>
  <si>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</si>
  <si>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</si>
  <si>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</si>
  <si>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</si>
  <si>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</si>
  <si>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</si>
  <si>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</si>
  <si>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</si>
  <si>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</si>
  <si>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</si>
  <si>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</si>
  <si>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</si>
  <si>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</si>
  <si>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</si>
  <si>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</si>
  <si>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</si>
  <si>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</si>
  <si>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</si>
  <si>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</si>
  <si>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</si>
  <si>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</si>
  <si>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</si>
  <si>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</si>
  <si>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</si>
  <si>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</si>
  <si>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</si>
  <si>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</si>
  <si>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</si>
  <si>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</si>
  <si>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</si>
  <si>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</si>
  <si>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</si>
  <si>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</si>
  <si>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</si>
  <si>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</si>
  <si>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</si>
  <si>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</si>
  <si>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</si>
  <si>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</si>
  <si>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</si>
  <si>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</si>
  <si>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</si>
  <si>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</si>
  <si>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</si>
  <si>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</si>
  <si>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</si>
  <si>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</si>
  <si>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</si>
  <si>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</si>
  <si>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</si>
  <si>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</si>
  <si>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</si>
  <si>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</si>
  <si>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</si>
  <si>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</si>
  <si>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</si>
  <si>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</si>
  <si>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</si>
  <si>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</si>
  <si>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</si>
  <si>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</si>
  <si>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</si>
  <si>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</si>
  <si>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</si>
  <si>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</si>
  <si>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</si>
  <si>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</si>
  <si>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</si>
  <si>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</si>
  <si>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</si>
  <si>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</si>
  <si>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</si>
  <si>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</si>
  <si>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</si>
  <si>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</si>
  <si>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</si>
  <si>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</si>
  <si>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</si>
  <si>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</si>
  <si>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</si>
  <si>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</si>
  <si>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</si>
  <si>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</si>
  <si>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</si>
  <si>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</si>
  <si>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</si>
  <si>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</si>
  <si>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</si>
  <si>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</si>
  <si>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</si>
  <si>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</si>
  <si>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</si>
  <si>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</si>
  <si>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</si>
  <si>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</si>
  <si>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</si>
  <si>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</si>
  <si>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</si>
  <si>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</si>
  <si>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</si>
  <si>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</si>
  <si>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</si>
  <si>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</si>
  <si>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</si>
  <si>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</si>
  <si>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</si>
  <si>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</si>
  <si>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</si>
  <si>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</si>
  <si>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</si>
  <si>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</si>
  <si>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</si>
  <si>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</si>
  <si>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</si>
  <si>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</si>
  <si>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</si>
  <si>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</si>
  <si>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</si>
  <si>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</si>
  <si>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</si>
  <si>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</si>
  <si>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</si>
  <si>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</si>
  <si>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</si>
  <si>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</si>
  <si>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</si>
  <si>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</si>
  <si>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</si>
  <si>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</si>
  <si>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</si>
  <si>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</si>
  <si>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</si>
  <si>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</si>
  <si>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</si>
  <si>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</si>
  <si>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</si>
  <si>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</si>
  <si>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</si>
  <si>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</si>
  <si>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</si>
  <si>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</si>
  <si>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</si>
  <si>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</si>
  <si>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</si>
  <si>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</si>
  <si>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</si>
  <si>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</si>
  <si>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</si>
  <si>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</si>
  <si>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</si>
  <si>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</si>
  <si>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</si>
  <si>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</si>
  <si>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</si>
  <si>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</si>
  <si>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</si>
  <si>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</si>
  <si>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</si>
  <si>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</si>
  <si>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</si>
  <si>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</si>
  <si>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</si>
  <si>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</si>
  <si>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</si>
  <si>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</si>
  <si>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</si>
  <si>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</si>
  <si>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</si>
  <si>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</si>
  <si>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</si>
  <si>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</si>
  <si>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</si>
  <si>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</si>
  <si>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</si>
  <si>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</si>
  <si>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</si>
  <si>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</si>
  <si>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</si>
  <si>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</si>
  <si>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</si>
  <si>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</si>
  <si>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</si>
  <si>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</si>
  <si>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</si>
  <si>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</si>
  <si>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</si>
  <si>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</si>
  <si>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</si>
  <si>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</si>
  <si>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</si>
  <si>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</si>
  <si>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</si>
  <si>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</si>
  <si>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</si>
  <si>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</si>
  <si>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</si>
  <si>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</si>
  <si>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</si>
  <si>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</si>
  <si>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</si>
  <si>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</si>
  <si>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</si>
  <si>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</si>
  <si>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</si>
  <si>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</si>
  <si>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</si>
  <si>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</si>
  <si>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</si>
  <si>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</si>
  <si>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</si>
  <si>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</si>
  <si>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</si>
  <si>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</si>
  <si>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</si>
  <si>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</si>
  <si>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</si>
  <si>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</si>
  <si>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</si>
  <si>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</si>
  <si>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</si>
  <si>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</si>
  <si>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</si>
  <si>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</si>
  <si>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</si>
  <si>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</si>
  <si>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</si>
  <si>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</si>
  <si>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</si>
  <si>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</si>
  <si>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</si>
  <si>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</si>
  <si>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</si>
  <si>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</si>
  <si>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</si>
  <si>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</si>
  <si>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</si>
  <si>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</si>
  <si>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</si>
  <si>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</si>
  <si>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</si>
  <si>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</si>
  <si>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</si>
  <si>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</si>
  <si>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</si>
  <si>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</si>
  <si>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</si>
  <si>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</si>
  <si>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</si>
  <si>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</si>
  <si>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</si>
  <si>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</si>
  <si>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</si>
  <si>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</si>
  <si>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</si>
  <si>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</si>
  <si>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</si>
  <si>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</si>
  <si>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</si>
  <si>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</si>
  <si>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</si>
  <si>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</si>
  <si>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</si>
  <si>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</si>
  <si>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</si>
  <si>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</si>
  <si>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</si>
  <si>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</si>
  <si>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</si>
  <si>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</si>
  <si>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</si>
  <si>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</si>
  <si>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</si>
  <si>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</si>
  <si>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</si>
  <si>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</si>
  <si>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</si>
  <si>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</si>
  <si>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</si>
  <si>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</si>
  <si>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</si>
  <si>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</si>
  <si>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</si>
  <si>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</si>
  <si>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</si>
  <si>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</si>
  <si>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</si>
  <si>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</si>
  <si>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</si>
  <si>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</si>
  <si>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</si>
  <si>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</si>
  <si>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</si>
  <si>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</si>
  <si>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</si>
  <si>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</si>
  <si>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</si>
  <si>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</si>
  <si>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</si>
  <si>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</si>
  <si>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</si>
  <si>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</si>
  <si>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</si>
  <si>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</si>
  <si>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</si>
  <si>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</si>
  <si>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</si>
  <si>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</si>
  <si>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</si>
  <si>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</si>
  <si>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</si>
  <si>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</si>
  <si>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</si>
  <si>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</si>
  <si>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</si>
  <si>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</si>
  <si>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</si>
  <si>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</si>
  <si>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</si>
  <si>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</si>
  <si>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</si>
  <si>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</si>
  <si>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</si>
  <si>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</si>
  <si>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</si>
  <si>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</si>
  <si>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</si>
  <si>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</si>
  <si>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</si>
  <si>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</si>
  <si>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</si>
  <si>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</si>
  <si>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</si>
  <si>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</si>
  <si>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</si>
  <si>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</si>
  <si>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</si>
  <si>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</si>
  <si>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</si>
  <si>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</si>
  <si>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</si>
  <si>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</si>
  <si>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</si>
  <si>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</si>
  <si>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</si>
  <si>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</si>
  <si>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</si>
  <si>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</si>
  <si>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</si>
  <si>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</si>
  <si>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</si>
  <si>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</si>
  <si>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</si>
  <si>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</si>
  <si>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</si>
  <si>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</si>
  <si>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</si>
  <si>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</si>
  <si>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</si>
  <si>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</si>
  <si>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</si>
  <si>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</si>
  <si>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</si>
  <si>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</si>
  <si>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</si>
  <si>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</si>
  <si>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</si>
  <si>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</si>
  <si>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</si>
  <si>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</si>
  <si>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</si>
  <si>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</si>
  <si>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</si>
  <si>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</si>
  <si>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</si>
  <si>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</si>
  <si>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</si>
  <si>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</si>
  <si>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</si>
  <si>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</si>
  <si>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</si>
  <si>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</si>
  <si>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</si>
  <si>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</si>
  <si>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</si>
  <si>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</si>
  <si>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</si>
  <si>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</si>
  <si>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</si>
  <si>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</si>
  <si>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</si>
  <si>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</si>
  <si>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</si>
  <si>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</si>
  <si>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</si>
  <si>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</si>
  <si>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</si>
  <si>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</si>
  <si>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</si>
  <si>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</si>
  <si>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</si>
  <si>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</si>
  <si>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</si>
  <si>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</si>
  <si>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</si>
  <si>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</si>
  <si>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</si>
  <si>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</si>
  <si>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</si>
  <si>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</si>
  <si>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</si>
  <si>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</si>
  <si>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</si>
  <si>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</si>
  <si>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</si>
  <si>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</si>
  <si>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</si>
  <si>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</si>
  <si>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</si>
  <si>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</si>
  <si>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</si>
  <si>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</si>
  <si>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</si>
  <si>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</si>
  <si>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</si>
  <si>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</si>
  <si>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</si>
  <si>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</si>
  <si>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</si>
  <si>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</si>
  <si>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</si>
  <si>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</si>
  <si>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</si>
  <si>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</si>
  <si>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</si>
  <si>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</si>
  <si>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</si>
  <si>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</si>
  <si>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</si>
  <si>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</si>
  <si>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</si>
  <si>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</si>
  <si>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</si>
  <si>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</si>
  <si>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</si>
  <si>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</si>
  <si>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</si>
  <si>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</si>
  <si>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</si>
  <si>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</si>
  <si>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</si>
  <si>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</si>
  <si>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</si>
  <si>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</si>
  <si>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</si>
  <si>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</si>
  <si>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</si>
  <si>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</si>
  <si>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</si>
  <si>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</si>
  <si>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</si>
  <si>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</si>
  <si>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</si>
  <si>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</si>
  <si>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</si>
  <si>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</si>
  <si>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</si>
  <si>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</si>
  <si>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</si>
  <si>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</si>
  <si>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</si>
  <si>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</si>
  <si>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</si>
  <si>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</si>
  <si>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</si>
  <si>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</si>
  <si>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</si>
  <si>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</si>
  <si>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</si>
  <si>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</si>
  <si>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</si>
  <si>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</si>
  <si>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</si>
  <si>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</si>
  <si>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</si>
  <si>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</si>
  <si>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</si>
  <si>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</si>
  <si>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</si>
  <si>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</si>
  <si>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</si>
  <si>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</si>
  <si>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</si>
  <si>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</si>
  <si>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</si>
  <si>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</si>
  <si>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</si>
  <si>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</si>
  <si>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</si>
  <si>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</si>
  <si>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</si>
  <si>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</si>
  <si>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</si>
  <si>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</si>
  <si>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</si>
  <si>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</si>
  <si>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</si>
  <si>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</si>
  <si>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</si>
  <si>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</si>
  <si>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</si>
  <si>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</si>
  <si>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</si>
  <si>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</si>
  <si>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</si>
  <si>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</si>
  <si>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</si>
  <si>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</si>
  <si>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</si>
  <si>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</si>
  <si>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</si>
  <si>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</si>
  <si>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</si>
  <si>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</si>
  <si>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</si>
  <si>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</si>
  <si>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</si>
  <si>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</si>
  <si>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</si>
  <si>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</si>
  <si>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</si>
  <si>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</si>
  <si>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</si>
  <si>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</si>
  <si>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</si>
  <si>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</si>
  <si>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</si>
  <si>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</si>
  <si>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</si>
  <si>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</si>
  <si>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</si>
  <si>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</si>
  <si>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</si>
  <si>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</si>
  <si>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</si>
  <si>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</si>
  <si>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</si>
  <si>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</si>
  <si>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</si>
  <si>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</si>
  <si>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</si>
  <si>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</si>
  <si>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</si>
  <si>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</si>
  <si>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</si>
  <si>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</si>
  <si>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</si>
  <si>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</si>
  <si>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</si>
  <si>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</si>
  <si>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</si>
  <si>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</si>
  <si>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</si>
  <si>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</si>
  <si>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</si>
  <si>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</si>
  <si>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</si>
  <si>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</si>
  <si>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</si>
  <si>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</si>
  <si>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</si>
  <si>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</si>
  <si>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</si>
  <si>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</si>
  <si>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</si>
  <si>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</si>
  <si>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</si>
  <si>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</si>
  <si>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</si>
  <si>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</si>
  <si>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</si>
  <si>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</si>
  <si>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</si>
  <si>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</si>
  <si>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</si>
  <si>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</si>
  <si>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</si>
  <si>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</si>
  <si>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</si>
  <si>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</si>
  <si>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</si>
  <si>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</si>
  <si>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</si>
  <si>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</si>
  <si>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</si>
  <si>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</si>
  <si>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</si>
  <si>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</si>
  <si>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</si>
  <si>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</si>
  <si>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</si>
  <si>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</si>
  <si>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</si>
  <si>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</si>
  <si>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</si>
  <si>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</si>
  <si>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</si>
  <si>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</si>
  <si>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</si>
  <si>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</si>
  <si>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</si>
  <si>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</si>
  <si>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</si>
  <si>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</si>
  <si>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</si>
  <si>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</si>
  <si>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</si>
  <si>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</si>
  <si>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</si>
  <si>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</si>
  <si>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</si>
  <si>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</si>
  <si>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</si>
  <si>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</si>
  <si>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</si>
  <si>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</si>
  <si>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</si>
  <si>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</si>
  <si>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</si>
  <si>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</si>
  <si>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</si>
  <si>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</si>
  <si>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</si>
  <si>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</si>
  <si>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</si>
  <si>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</si>
  <si>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</si>
  <si>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</si>
  <si>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</si>
  <si>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</si>
  <si>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</si>
  <si>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</si>
  <si>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</si>
  <si>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</si>
  <si>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</si>
  <si>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</si>
  <si>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</si>
  <si>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</si>
  <si>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</si>
  <si>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</si>
  <si>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</si>
  <si>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</si>
  <si>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</si>
  <si>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</si>
  <si>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</si>
  <si>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</si>
  <si>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</si>
  <si>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</si>
  <si>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</si>
  <si>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</si>
  <si>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</si>
  <si>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</si>
  <si>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</si>
  <si>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</si>
  <si>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</si>
  <si>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</si>
  <si>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</si>
  <si>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</si>
  <si>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</si>
  <si>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</si>
  <si>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</si>
  <si>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</si>
  <si>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</si>
  <si>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</si>
  <si>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</si>
  <si>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</si>
  <si>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</si>
  <si>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</si>
  <si>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</si>
  <si>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</si>
  <si>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</si>
  <si>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</si>
  <si>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</si>
  <si>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</si>
  <si>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</si>
  <si>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</si>
  <si>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</si>
  <si>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</si>
  <si>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</si>
  <si>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</si>
  <si>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</si>
  <si>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</si>
  <si>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</si>
  <si>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</si>
  <si>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</si>
  <si>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</si>
  <si>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</si>
  <si>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</si>
  <si>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</si>
  <si>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</si>
  <si>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</si>
  <si>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</si>
  <si>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</si>
  <si>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</si>
  <si>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</si>
  <si>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</si>
  <si>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</si>
  <si>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</si>
  <si>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</si>
  <si>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</si>
  <si>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</si>
  <si>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</si>
  <si>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</si>
  <si>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</si>
  <si>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</si>
  <si>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</si>
  <si>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</si>
  <si>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</si>
  <si>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</si>
  <si>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</si>
  <si>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</si>
  <si>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</si>
  <si>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</si>
  <si>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</si>
  <si>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</si>
  <si>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</si>
  <si>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</si>
  <si>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</si>
  <si>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</si>
  <si>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</si>
  <si>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</si>
  <si>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</si>
  <si>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</si>
  <si>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</si>
  <si>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</si>
  <si>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</si>
  <si>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</si>
  <si>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</si>
  <si>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</si>
  <si>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</si>
  <si>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</si>
  <si>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</si>
  <si>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</si>
  <si>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</si>
  <si>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</si>
  <si>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</si>
  <si>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</si>
  <si>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</si>
  <si>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</si>
  <si>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</si>
  <si>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</si>
  <si>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</si>
  <si>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</si>
  <si>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</si>
  <si>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</si>
  <si>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</si>
  <si>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</si>
  <si>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</si>
  <si>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</si>
  <si>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</si>
  <si>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</si>
  <si>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</si>
  <si>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</si>
  <si>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</si>
  <si>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</si>
  <si>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</si>
  <si>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</si>
  <si>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</si>
  <si>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</si>
  <si>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</si>
  <si>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</si>
  <si>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</si>
  <si>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</si>
  <si>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</si>
  <si>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</si>
  <si>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</si>
  <si>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</si>
  <si>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</si>
  <si>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</si>
  <si>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</si>
  <si>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</si>
  <si>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</si>
  <si>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</si>
  <si>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</si>
  <si>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</si>
  <si>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</si>
  <si>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</si>
  <si>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</si>
  <si>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</si>
  <si>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</si>
  <si>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</si>
  <si>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</si>
  <si>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</si>
  <si>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</si>
  <si>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</si>
  <si>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</si>
  <si>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</si>
  <si>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</si>
  <si>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</si>
  <si>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</si>
  <si>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</si>
  <si>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</si>
  <si>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</si>
  <si>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</si>
  <si>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</si>
  <si>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</si>
  <si>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</si>
  <si>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</si>
  <si>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</si>
  <si>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</si>
  <si>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</si>
  <si>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</si>
  <si>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</si>
  <si>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</si>
  <si>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</si>
  <si>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</si>
  <si>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</si>
  <si>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</si>
  <si>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</si>
  <si>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</si>
  <si>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</si>
  <si>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</si>
  <si>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</si>
  <si>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</si>
  <si>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</si>
  <si>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</si>
  <si>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</si>
  <si>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</si>
  <si>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</si>
  <si>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</si>
  <si>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</si>
  <si>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</si>
  <si>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</si>
  <si>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</si>
  <si>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</si>
  <si>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</si>
  <si>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</si>
  <si>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</si>
  <si>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</si>
  <si>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</si>
  <si>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</si>
  <si>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</si>
  <si>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</si>
  <si>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</si>
  <si>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</si>
  <si>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</si>
  <si>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</si>
  <si>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</si>
  <si>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</si>
  <si>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</si>
  <si>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</si>
  <si>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</si>
  <si>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</si>
  <si>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</si>
  <si>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</si>
  <si>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</si>
  <si>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</si>
  <si>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</si>
  <si>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</si>
  <si>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</si>
  <si>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</si>
  <si>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</si>
  <si>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</si>
  <si>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</si>
  <si>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</si>
  <si>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</si>
  <si>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</si>
  <si>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</si>
  <si>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</si>
  <si>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</si>
  <si>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</si>
  <si>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</si>
  <si>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</si>
  <si>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</si>
  <si>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</si>
  <si>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</si>
  <si>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</si>
  <si>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</si>
  <si>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</si>
  <si>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</si>
  <si>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</si>
  <si>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</si>
  <si>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</si>
  <si>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</si>
  <si>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</si>
  <si>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</si>
  <si>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</si>
  <si>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</si>
  <si>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</si>
  <si>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</si>
  <si>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</si>
  <si>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</si>
  <si>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</si>
  <si>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</si>
  <si>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</si>
  <si>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</si>
  <si>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</si>
  <si>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</si>
  <si>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</si>
  <si>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</si>
  <si>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</si>
  <si>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</si>
  <si>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</si>
  <si>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</si>
  <si>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</si>
  <si>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</si>
  <si>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</si>
  <si>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</si>
  <si>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</si>
  <si>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</si>
  <si>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</si>
  <si>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</si>
  <si>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</si>
  <si>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</si>
  <si>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</si>
  <si>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</si>
  <si>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</si>
  <si>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</si>
  <si>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</si>
  <si>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</si>
  <si>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</si>
  <si>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</si>
  <si>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</si>
  <si>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</si>
  <si>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</si>
  <si>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</si>
  <si>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</si>
  <si>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</si>
  <si>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</si>
  <si>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</si>
  <si>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</si>
  <si>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</si>
  <si>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</si>
  <si>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</si>
  <si>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</si>
  <si>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</si>
  <si>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</si>
  <si>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</si>
  <si>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</si>
  <si>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</si>
  <si>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</si>
  <si>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</si>
  <si>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</si>
  <si>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</si>
  <si>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</si>
  <si>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</si>
  <si>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</si>
  <si>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</si>
  <si>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</si>
  <si>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</si>
  <si>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</si>
  <si>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</si>
  <si>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</si>
  <si>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</si>
  <si>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</si>
  <si>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</si>
  <si>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</si>
  <si>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</si>
  <si>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</si>
  <si>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</si>
  <si>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</si>
  <si>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</si>
  <si>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</si>
  <si>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</si>
  <si>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</si>
  <si>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</si>
  <si>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</si>
  <si>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</si>
  <si>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</si>
  <si>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</si>
  <si>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</si>
  <si>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</si>
  <si>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</si>
  <si>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</si>
  <si>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</si>
  <si>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</si>
  <si>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</si>
  <si>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</si>
  <si>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</si>
  <si>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</si>
  <si>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</si>
  <si>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</si>
  <si>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</si>
  <si>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</si>
  <si>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</si>
  <si>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</si>
  <si>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</si>
  <si>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</si>
  <si>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</si>
  <si>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</si>
  <si>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</si>
  <si>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</si>
  <si>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</si>
  <si>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</si>
  <si>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</si>
  <si>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</si>
  <si>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</si>
  <si>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</si>
  <si>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</si>
  <si>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</si>
  <si>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</si>
  <si>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</si>
  <si>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</si>
  <si>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</si>
  <si>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</si>
  <si>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</si>
  <si>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</si>
  <si>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</si>
  <si>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</si>
  <si>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</si>
  <si>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</si>
  <si>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</si>
  <si>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</si>
  <si>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</si>
  <si>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</si>
  <si>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</si>
  <si>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</si>
  <si>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</si>
  <si>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</si>
  <si>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</si>
  <si>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</si>
  <si>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</si>
  <si>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</si>
  <si>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</si>
  <si>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</si>
  <si>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</si>
  <si>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</si>
  <si>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</si>
  <si>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</si>
  <si>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</si>
  <si>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</si>
  <si>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</si>
  <si>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</si>
  <si>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</si>
  <si>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</si>
  <si>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</si>
  <si>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</si>
  <si>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</si>
  <si>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</si>
  <si>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</si>
  <si>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</si>
  <si>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</si>
  <si>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</si>
  <si>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</si>
  <si>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</si>
  <si>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</si>
  <si>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</si>
  <si>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</si>
  <si>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</si>
  <si>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</si>
  <si>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</si>
  <si>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</si>
  <si>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</si>
  <si>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</si>
  <si>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</si>
  <si>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</si>
  <si>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</si>
  <si>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</si>
  <si>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</si>
  <si>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</si>
  <si>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</si>
  <si>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</si>
  <si>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</si>
  <si>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</si>
  <si>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</si>
  <si>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</si>
  <si>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</si>
  <si>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</si>
  <si>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</si>
  <si>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</si>
  <si>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</si>
  <si>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</si>
  <si>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</si>
  <si>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</si>
  <si>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</si>
  <si>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</si>
  <si>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</si>
  <si>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</si>
  <si>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</si>
  <si>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</si>
  <si>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</si>
  <si>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</si>
  <si>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</si>
  <si>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</si>
  <si>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</si>
  <si>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</si>
  <si>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</si>
  <si>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</si>
  <si>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</si>
  <si>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</si>
  <si>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</si>
  <si>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</si>
  <si>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</si>
  <si>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</si>
  <si>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</si>
  <si>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</si>
  <si>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</si>
  <si>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</si>
  <si>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</si>
  <si>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</si>
  <si>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</si>
  <si>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</si>
  <si>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</si>
  <si>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</si>
  <si>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</si>
  <si>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</si>
  <si>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</si>
  <si>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</si>
  <si>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</si>
  <si>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</si>
  <si>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</si>
  <si>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</si>
  <si>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</si>
  <si>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</si>
  <si>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</si>
  <si>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</si>
  <si>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</si>
  <si>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</si>
  <si>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</si>
  <si>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</si>
  <si>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</si>
  <si>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</si>
  <si>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</si>
  <si>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</si>
  <si>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</si>
  <si>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</si>
  <si>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</si>
  <si>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</si>
  <si>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</si>
  <si>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</si>
  <si>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</si>
  <si>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</si>
  <si>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</si>
  <si>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</si>
  <si>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</si>
  <si>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</si>
  <si>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</si>
  <si>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</si>
  <si>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</si>
  <si>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</si>
  <si>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</si>
  <si>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</si>
  <si>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</si>
  <si>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</si>
  <si>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</si>
  <si>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</si>
  <si>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</si>
  <si>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</si>
  <si>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</si>
  <si>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</si>
  <si>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</si>
  <si>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</si>
  <si>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</si>
  <si>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</si>
  <si>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</si>
  <si>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</si>
  <si>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</si>
  <si>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</si>
  <si>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</si>
  <si>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</si>
  <si>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</si>
  <si>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</si>
  <si>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</si>
  <si>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</si>
  <si>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</si>
  <si>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</si>
  <si>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</si>
  <si>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</si>
  <si>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</si>
  <si>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</si>
  <si>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</si>
  <si>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</si>
  <si>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</si>
  <si>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</si>
  <si>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</si>
  <si>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</si>
  <si>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</si>
  <si>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</si>
  <si>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</si>
  <si>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</si>
  <si>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</si>
  <si>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</si>
  <si>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</si>
  <si>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</si>
  <si>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</si>
  <si>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</si>
  <si>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</si>
  <si>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</si>
  <si>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</si>
  <si>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</si>
  <si>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</si>
  <si>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</si>
  <si>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</si>
  <si>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</si>
  <si>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</si>
  <si>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</si>
  <si>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</si>
  <si>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</si>
  <si>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</si>
  <si>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</si>
  <si>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</si>
  <si>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</si>
  <si>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</si>
  <si>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</si>
  <si>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</si>
  <si>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</si>
  <si>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</si>
  <si>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</si>
  <si>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</si>
  <si>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</si>
  <si>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</si>
  <si>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</si>
  <si>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</si>
  <si>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</si>
  <si>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</si>
  <si>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</si>
  <si>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</si>
  <si>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</si>
  <si>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</si>
  <si>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</si>
  <si>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</si>
  <si>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</si>
  <si>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</si>
  <si>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</si>
  <si>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</si>
  <si>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</si>
  <si>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</si>
  <si>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</si>
  <si>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</si>
  <si>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</si>
  <si>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</si>
  <si>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</si>
  <si>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</si>
  <si>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</si>
  <si>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</si>
  <si>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</si>
  <si>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</si>
  <si>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</si>
  <si>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</si>
  <si>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</si>
  <si>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</si>
  <si>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</si>
  <si>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</si>
  <si>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</si>
  <si>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</si>
  <si>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</si>
  <si>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</si>
  <si>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</si>
  <si>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</si>
  <si>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</si>
  <si>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</si>
  <si>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</si>
  <si>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</si>
  <si>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</si>
  <si>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</si>
  <si>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</si>
  <si>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</si>
  <si>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</si>
  <si>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</si>
  <si>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</si>
  <si>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</si>
  <si>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</si>
  <si>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</si>
  <si>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</si>
  <si>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</si>
  <si>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</si>
  <si>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</si>
  <si>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</si>
  <si>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</si>
  <si>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</si>
  <si>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</si>
  <si>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</si>
  <si>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</si>
  <si>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</si>
  <si>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</si>
  <si>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</si>
  <si>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</si>
  <si>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</si>
  <si>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</si>
  <si>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</si>
  <si>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</si>
  <si>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</si>
  <si>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</si>
  <si>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</si>
  <si>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</si>
  <si>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</si>
  <si>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</si>
  <si>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</si>
  <si>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</si>
  <si>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</si>
  <si>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</si>
  <si>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</si>
  <si>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</si>
  <si>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</si>
  <si>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</si>
  <si>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</si>
  <si>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</si>
  <si>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</si>
  <si>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</si>
  <si>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</si>
  <si>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</si>
  <si>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</si>
  <si>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</si>
  <si>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</si>
  <si>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</si>
  <si>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</si>
  <si>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</si>
  <si>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</si>
  <si>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</si>
  <si>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</si>
  <si>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</si>
  <si>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</si>
  <si>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</si>
  <si>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</si>
  <si>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</si>
  <si>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</si>
  <si>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</si>
  <si>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</si>
  <si>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</si>
  <si>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</si>
  <si>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</si>
  <si>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</si>
  <si>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</si>
  <si>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</si>
  <si>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</si>
  <si>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</si>
  <si>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</si>
  <si>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</si>
  <si>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</si>
  <si>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</si>
  <si>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</si>
  <si>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</si>
  <si>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</si>
  <si>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</si>
  <si>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</si>
  <si>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</si>
  <si>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</si>
  <si>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</si>
  <si>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</si>
  <si>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</si>
  <si>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</si>
  <si>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</si>
  <si>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</si>
  <si>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</si>
  <si>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</si>
  <si>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</si>
  <si>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</si>
  <si>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</si>
  <si>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</si>
  <si>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</si>
  <si>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</si>
  <si>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</si>
  <si>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</si>
  <si>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</si>
  <si>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</si>
  <si>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</si>
  <si>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</si>
  <si>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</si>
  <si>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</si>
  <si>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</si>
  <si>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</si>
  <si>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</si>
  <si>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</si>
  <si>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</si>
  <si>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</si>
  <si>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</si>
  <si>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</si>
  <si>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</si>
  <si>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</si>
  <si>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</si>
  <si>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</si>
  <si>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</si>
  <si>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</si>
  <si>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</si>
  <si>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</si>
  <si>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</si>
  <si>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</si>
  <si>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</si>
  <si>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</si>
  <si>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</si>
  <si>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</si>
  <si>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</si>
  <si>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</si>
  <si>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</si>
  <si>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</si>
  <si>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</si>
  <si>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</si>
  <si>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</si>
  <si>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</si>
  <si>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</si>
  <si>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</si>
  <si>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</si>
  <si>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</si>
  <si>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</si>
  <si>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</si>
  <si>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</si>
  <si>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</si>
  <si>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</si>
  <si>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</si>
  <si>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</si>
  <si>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</si>
  <si>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</si>
  <si>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</si>
  <si>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</si>
  <si>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</si>
  <si>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</si>
  <si>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</si>
  <si>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</si>
  <si>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</si>
  <si>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</si>
  <si>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</si>
  <si>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</si>
  <si>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</si>
  <si>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</si>
  <si>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</si>
  <si>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</si>
  <si>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</si>
  <si>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</si>
  <si>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</si>
  <si>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</si>
  <si>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</si>
  <si>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</si>
  <si>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</si>
  <si>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</si>
  <si>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</si>
  <si>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</si>
  <si>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</si>
  <si>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</si>
  <si>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</si>
  <si>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</si>
  <si>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</si>
  <si>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</si>
  <si>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</si>
  <si>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</si>
  <si>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</si>
  <si>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</si>
  <si>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</si>
  <si>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</si>
  <si>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</si>
  <si>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</si>
  <si>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</si>
  <si>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</si>
  <si>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</si>
  <si>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</si>
  <si>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</si>
  <si>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</si>
  <si>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</si>
  <si>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</si>
  <si>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</si>
  <si>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</si>
  <si>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</si>
  <si>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</si>
  <si>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</si>
  <si>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</si>
  <si>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</si>
  <si>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</si>
  <si>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</si>
  <si>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</si>
  <si>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</si>
  <si>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</si>
  <si>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</si>
  <si>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</si>
  <si>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</si>
  <si>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</si>
  <si>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</si>
  <si>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</si>
  <si>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</si>
  <si>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</si>
  <si>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</si>
  <si>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</si>
  <si>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</si>
  <si>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</si>
  <si>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</si>
  <si>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</si>
  <si>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</si>
  <si>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</si>
  <si>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</si>
  <si>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</si>
  <si>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</si>
  <si>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</si>
  <si>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</si>
  <si>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</si>
  <si>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</si>
  <si>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</si>
  <si>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</si>
  <si>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</si>
  <si>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</si>
  <si>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</si>
  <si>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</si>
  <si>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</si>
  <si>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</si>
  <si>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</si>
  <si>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</si>
  <si>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</si>
  <si>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</si>
  <si>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</si>
  <si>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</si>
  <si>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</si>
  <si>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</si>
  <si>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</si>
  <si>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</si>
  <si>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</si>
  <si>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</si>
  <si>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</si>
  <si>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</si>
  <si>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</si>
  <si>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</si>
  <si>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</si>
  <si>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</si>
  <si>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</si>
  <si>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</si>
  <si>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</si>
  <si>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</si>
  <si>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</si>
  <si>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</si>
  <si>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</si>
  <si>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</si>
  <si>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</si>
  <si>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</si>
  <si>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</si>
  <si>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</si>
  <si>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</si>
  <si>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</si>
  <si>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</si>
  <si>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</si>
  <si>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</si>
  <si>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</si>
  <si>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</si>
  <si>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</si>
  <si>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</si>
  <si>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</si>
  <si>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</si>
  <si>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</si>
  <si>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</si>
  <si>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</si>
  <si>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</si>
  <si>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</si>
  <si>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</si>
  <si>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</si>
  <si>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</si>
  <si>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</si>
  <si>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</si>
  <si>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</si>
  <si>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</si>
  <si>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</si>
  <si>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</si>
  <si>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</si>
  <si>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</si>
  <si>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</si>
  <si>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</si>
  <si>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</si>
  <si>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</si>
  <si>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</si>
  <si>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</si>
  <si>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</si>
  <si>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</si>
  <si>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</si>
  <si>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</si>
  <si>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</si>
  <si>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</si>
  <si>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</si>
  <si>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</si>
  <si>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</si>
  <si>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</si>
  <si>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</si>
  <si>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</si>
  <si>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</si>
  <si>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</si>
  <si>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</si>
  <si>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</si>
  <si>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</si>
  <si>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</si>
  <si>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</si>
  <si>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</si>
  <si>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</si>
  <si>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</si>
  <si>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</si>
  <si>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</si>
  <si>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</si>
  <si>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</si>
  <si>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</si>
  <si>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</si>
  <si>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</si>
  <si>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</si>
  <si>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</si>
  <si>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</si>
  <si>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</si>
  <si>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</si>
  <si>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</si>
  <si>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</si>
  <si>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</si>
  <si>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</si>
  <si>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</si>
  <si>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</si>
  <si>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</si>
  <si>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</si>
  <si>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</si>
  <si>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</si>
  <si>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</si>
  <si>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</si>
  <si>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</si>
  <si>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</si>
  <si>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</si>
  <si>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</si>
  <si>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</si>
  <si>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</si>
  <si>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</si>
  <si>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</si>
  <si>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</si>
  <si>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</si>
  <si>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</si>
  <si>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</si>
  <si>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</si>
  <si>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</si>
  <si>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</si>
  <si>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</si>
  <si>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</si>
  <si>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</si>
  <si>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</si>
  <si>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</si>
  <si>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</si>
  <si>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</si>
  <si>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</si>
  <si>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</si>
  <si>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</si>
  <si>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</si>
  <si>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</si>
  <si>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</si>
  <si>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</si>
  <si>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</si>
  <si>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</si>
  <si>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</si>
  <si>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</si>
  <si>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</si>
  <si>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</si>
  <si>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</si>
  <si>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</si>
  <si>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</si>
  <si>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</si>
  <si>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</si>
  <si>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</si>
  <si>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</si>
  <si>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</si>
  <si>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</si>
  <si>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</si>
  <si>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</si>
  <si>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</si>
  <si>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</si>
  <si>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</si>
  <si>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</si>
  <si>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</si>
  <si>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</si>
  <si>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</si>
  <si>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</si>
  <si>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</si>
  <si>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</si>
  <si>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</si>
  <si>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</si>
  <si>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</si>
  <si>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</si>
  <si>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</si>
  <si>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</si>
  <si>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</si>
  <si>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</si>
  <si>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</si>
  <si>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</si>
  <si>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</si>
  <si>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</si>
  <si>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</si>
  <si>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</si>
  <si>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</si>
  <si>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</si>
  <si>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</si>
  <si>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</si>
  <si>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</si>
  <si>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</si>
  <si>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</si>
  <si>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</si>
  <si>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</si>
  <si>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</si>
  <si>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</si>
  <si>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</si>
  <si>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</si>
  <si>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</si>
  <si>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</si>
  <si>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</si>
  <si>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</si>
  <si>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</si>
  <si>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</si>
  <si>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</si>
  <si>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</si>
  <si>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</si>
  <si>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</si>
  <si>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</si>
  <si>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</si>
  <si>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</si>
  <si>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</si>
  <si>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</si>
  <si>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</si>
  <si>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</si>
  <si>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</si>
  <si>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</si>
  <si>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</si>
  <si>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</si>
  <si>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</si>
  <si>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</si>
  <si>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</si>
  <si>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</si>
  <si>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</si>
  <si>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</si>
  <si>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</si>
  <si>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</si>
  <si>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</si>
  <si>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</si>
  <si>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</si>
  <si>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</si>
  <si>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</si>
  <si>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</si>
  <si>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</si>
  <si>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</si>
  <si>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</si>
  <si>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</si>
  <si>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</si>
  <si>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</si>
  <si>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</si>
  <si>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</si>
  <si>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</si>
  <si>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</si>
  <si>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</si>
  <si>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</si>
  <si>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</si>
  <si>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</si>
  <si>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</si>
  <si>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</si>
  <si>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</si>
  <si>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</si>
  <si>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</si>
  <si>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</si>
  <si>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</si>
  <si>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</si>
  <si>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</si>
  <si>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</si>
  <si>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</si>
  <si>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</si>
  <si>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</si>
  <si>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</si>
  <si>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</si>
  <si>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</si>
  <si>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</si>
  <si>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</si>
  <si>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</si>
  <si>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</si>
  <si>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</si>
  <si>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</si>
  <si>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</si>
  <si>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</si>
  <si>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</si>
  <si>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</si>
  <si>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</si>
  <si>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</si>
  <si>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</si>
  <si>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</si>
  <si>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</si>
  <si>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</si>
  <si>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</si>
  <si>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</si>
  <si>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</si>
  <si>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</si>
  <si>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</si>
  <si>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</si>
  <si>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</si>
  <si>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</si>
  <si>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</si>
  <si>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</si>
  <si>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</si>
  <si>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</si>
  <si>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</si>
  <si>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</si>
  <si>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</si>
  <si>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</si>
  <si>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</si>
  <si>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</si>
  <si>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</si>
  <si>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</si>
  <si>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</si>
  <si>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</si>
  <si>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</si>
  <si>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</si>
  <si>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</si>
  <si>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</si>
  <si>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</si>
  <si>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</si>
  <si>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</si>
  <si>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</si>
  <si>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</si>
  <si>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</si>
  <si>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</si>
  <si>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</si>
  <si>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</si>
  <si>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</si>
  <si>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</si>
  <si>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</si>
  <si>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</si>
  <si>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</si>
  <si>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</si>
  <si>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</si>
  <si>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</si>
  <si>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</si>
  <si>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</si>
  <si>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</si>
  <si>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</si>
  <si>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</si>
  <si>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</si>
  <si>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</si>
  <si>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</si>
  <si>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</si>
  <si>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</si>
  <si>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</si>
  <si>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</si>
  <si>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</si>
  <si>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</si>
  <si>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</si>
  <si>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</si>
  <si>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</si>
  <si>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</si>
  <si>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</si>
  <si>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</si>
  <si>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</si>
  <si>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</si>
  <si>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</si>
  <si>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</si>
  <si>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</si>
  <si>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</si>
  <si>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</si>
  <si>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</si>
  <si>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</si>
  <si>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</si>
  <si>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</si>
  <si>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</si>
  <si>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</si>
  <si>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</si>
  <si>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</si>
  <si>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</si>
  <si>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</si>
  <si>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</si>
  <si>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</si>
  <si>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</si>
  <si>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</si>
  <si>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</si>
  <si>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</si>
  <si>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</si>
  <si>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</si>
  <si>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</si>
  <si>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</si>
  <si>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</si>
  <si>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</si>
  <si>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</si>
  <si>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</si>
  <si>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</si>
  <si>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</si>
  <si>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</si>
  <si>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</si>
  <si>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</si>
  <si>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</si>
  <si>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</si>
  <si>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</si>
  <si>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</si>
  <si>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</si>
  <si>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</si>
  <si>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</si>
  <si>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</si>
  <si>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</si>
  <si>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</si>
  <si>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</si>
  <si>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</si>
  <si>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</si>
  <si>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</si>
  <si>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</si>
  <si>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</si>
  <si>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</si>
  <si>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</si>
  <si>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</si>
  <si>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</si>
  <si>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</si>
  <si>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</si>
  <si>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</si>
  <si>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</si>
  <si>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</si>
  <si>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</si>
  <si>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</si>
  <si>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</si>
  <si>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</si>
  <si>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</si>
  <si>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</si>
  <si>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</si>
  <si>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</si>
  <si>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</si>
  <si>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</si>
  <si>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</si>
  <si>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</si>
  <si>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</si>
  <si>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</si>
  <si>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</si>
  <si>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</si>
  <si>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</si>
  <si>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</si>
  <si>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</si>
  <si>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</si>
  <si>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</si>
  <si>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</si>
  <si>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</si>
  <si>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</si>
  <si>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</si>
  <si>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</si>
  <si>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</si>
  <si>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</si>
  <si>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</si>
  <si>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</si>
  <si>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</si>
  <si>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</si>
  <si>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</si>
  <si>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</si>
  <si>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</si>
  <si>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</si>
  <si>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</si>
  <si>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</si>
  <si>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</si>
  <si>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</si>
  <si>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</si>
  <si>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</si>
  <si>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</si>
  <si>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</si>
  <si>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</si>
  <si>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</si>
  <si>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</si>
  <si>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</si>
  <si>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</si>
  <si>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</si>
  <si>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</si>
  <si>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</si>
  <si>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</si>
  <si>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</si>
  <si>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</si>
  <si>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</si>
  <si>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</si>
  <si>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</si>
  <si>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</si>
  <si>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</si>
  <si>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</si>
  <si>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</si>
  <si>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</si>
  <si>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</si>
  <si>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</si>
  <si>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</si>
  <si>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</si>
  <si>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</si>
  <si>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</si>
  <si>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</si>
  <si>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</si>
  <si>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</si>
  <si>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</si>
  <si>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</si>
  <si>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</si>
  <si>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</si>
  <si>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</si>
  <si>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</si>
  <si>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</si>
  <si>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</si>
  <si>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</si>
  <si>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</si>
  <si>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</si>
  <si>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</si>
  <si>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</si>
  <si>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</si>
  <si>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</si>
  <si>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</si>
  <si>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</si>
  <si>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</si>
  <si>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</si>
  <si>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</si>
  <si>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</si>
  <si>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</si>
  <si>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</si>
  <si>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</si>
  <si>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</si>
  <si>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</si>
  <si>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</si>
  <si>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</si>
  <si>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</si>
  <si>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</si>
  <si>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</si>
  <si>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</si>
  <si>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</si>
  <si>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</si>
  <si>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</si>
  <si>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</si>
  <si>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</si>
  <si>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</si>
  <si>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</si>
  <si>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</si>
  <si>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</si>
  <si>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</si>
  <si>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</si>
  <si>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</si>
  <si>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</si>
  <si>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</si>
  <si>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</si>
  <si>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</si>
  <si>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</si>
  <si>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</si>
  <si>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</si>
  <si>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</si>
  <si>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</si>
  <si>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</si>
  <si>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</si>
  <si>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</si>
  <si>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</si>
  <si>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</si>
  <si>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</si>
  <si>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</si>
  <si>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</si>
  <si>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</si>
  <si>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</si>
  <si>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</si>
  <si>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</si>
  <si>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</si>
  <si>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</si>
  <si>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</si>
  <si>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</si>
  <si>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</si>
  <si>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</si>
  <si>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</si>
  <si>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</si>
  <si>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</si>
  <si>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</si>
  <si>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</si>
  <si>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</si>
  <si>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</si>
  <si>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</si>
  <si>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</si>
  <si>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</si>
  <si>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</si>
  <si>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</si>
  <si>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</si>
  <si>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</si>
  <si>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</si>
  <si>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</si>
  <si>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</si>
  <si>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</si>
  <si>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</si>
  <si>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</si>
  <si>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</si>
  <si>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</si>
  <si>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</si>
  <si>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</si>
  <si>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</si>
  <si>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</si>
  <si>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</si>
  <si>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</si>
  <si>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</si>
  <si>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</si>
  <si>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</si>
  <si>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</si>
  <si>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</si>
  <si>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</si>
  <si>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</si>
  <si>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</si>
  <si>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</si>
  <si>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</si>
  <si>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</si>
  <si>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</si>
  <si>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</si>
  <si>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</si>
  <si>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</si>
  <si>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</si>
  <si>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</si>
  <si>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</si>
  <si>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</si>
  <si>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</si>
  <si>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</si>
  <si>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</si>
  <si>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</si>
  <si>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</si>
  <si>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</si>
  <si>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</si>
  <si>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</si>
  <si>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</si>
  <si>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</si>
  <si>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</si>
  <si>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</si>
  <si>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</si>
  <si>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</si>
  <si>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</si>
  <si>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</si>
  <si>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</si>
  <si>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</si>
  <si>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</si>
  <si>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</si>
  <si>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</si>
  <si>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</si>
  <si>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</si>
  <si>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</si>
  <si>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</si>
  <si>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</si>
  <si>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</si>
  <si>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</si>
  <si>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</si>
  <si>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</si>
  <si>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</si>
  <si>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</si>
  <si>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</si>
  <si>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</si>
  <si>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</si>
  <si>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</si>
  <si>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</si>
  <si>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</si>
  <si>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</si>
  <si>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</si>
  <si>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</si>
  <si>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</si>
  <si>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</si>
  <si>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</si>
  <si>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</si>
  <si>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</si>
  <si>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</si>
  <si>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</si>
  <si>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</si>
  <si>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</si>
  <si>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</si>
  <si>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</si>
  <si>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</si>
  <si>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</si>
  <si>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</si>
  <si>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</si>
  <si>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</si>
  <si>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</si>
  <si>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</si>
  <si>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</si>
  <si>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</si>
  <si>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</si>
  <si>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</si>
  <si>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</si>
  <si>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</si>
  <si>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</si>
  <si>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</si>
  <si>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</si>
  <si>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</si>
  <si>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</si>
  <si>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</si>
  <si>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</si>
  <si>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</si>
  <si>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</si>
  <si>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</si>
  <si>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</si>
  <si>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</si>
  <si>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</si>
  <si>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</si>
  <si>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</si>
  <si>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</si>
  <si>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</si>
  <si>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</si>
  <si>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</si>
  <si>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</si>
  <si>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</si>
  <si>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</si>
  <si>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</si>
  <si>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</si>
  <si>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</si>
  <si>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</si>
  <si>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</si>
  <si>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</si>
  <si>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</si>
  <si>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</si>
  <si>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</si>
  <si>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</si>
  <si>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</si>
  <si>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</si>
  <si>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</si>
  <si>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</si>
  <si>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</si>
  <si>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</si>
  <si>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</si>
  <si>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</si>
  <si>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</si>
  <si>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</si>
  <si>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</si>
  <si>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</si>
  <si>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</si>
  <si>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</si>
  <si>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</si>
  <si>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</si>
  <si>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</si>
  <si>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</si>
  <si>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</si>
  <si>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</si>
  <si>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</si>
  <si>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</si>
  <si>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</si>
  <si>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</si>
  <si>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</si>
  <si>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</si>
  <si>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</si>
  <si>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</si>
  <si>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</si>
  <si>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</si>
  <si>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</si>
  <si>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</si>
  <si>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</si>
  <si>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</si>
  <si>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</si>
  <si>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</si>
  <si>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</si>
  <si>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</si>
  <si>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</si>
  <si>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</si>
  <si>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</si>
  <si>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</si>
  <si>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</si>
  <si>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</si>
  <si>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</si>
  <si>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</si>
  <si>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</si>
  <si>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</si>
  <si>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</si>
  <si>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</si>
  <si>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</si>
  <si>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</si>
  <si>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</si>
  <si>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</si>
  <si>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</si>
  <si>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</si>
  <si>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</si>
  <si>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</si>
  <si>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</si>
  <si>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</si>
  <si>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</si>
  <si>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</si>
  <si>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</si>
  <si>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</si>
  <si>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</si>
  <si>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</si>
  <si>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</si>
  <si>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</si>
  <si>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</si>
  <si>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</si>
  <si>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</si>
  <si>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</si>
  <si>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</si>
  <si>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</si>
  <si>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</si>
  <si>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</si>
  <si>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</si>
  <si>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</si>
  <si>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</si>
  <si>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</si>
  <si>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</si>
  <si>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</si>
  <si>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</si>
  <si>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</si>
  <si>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</si>
  <si>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</si>
  <si>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</si>
  <si>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</si>
  <si>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</si>
  <si>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</si>
  <si>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</si>
  <si>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</si>
  <si>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</si>
  <si>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</si>
  <si>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</si>
  <si>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</si>
  <si>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</si>
  <si>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</si>
  <si>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</si>
  <si>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</si>
  <si>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</si>
  <si>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</si>
  <si>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</si>
  <si>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</si>
  <si>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</si>
  <si>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</si>
  <si>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</si>
  <si>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</si>
  <si>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</si>
  <si>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</si>
  <si>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</si>
  <si>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</si>
  <si>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</si>
  <si>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</si>
  <si>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</si>
  <si>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</si>
  <si>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</si>
  <si>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</si>
  <si>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</si>
  <si>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</si>
  <si>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</si>
  <si>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</si>
  <si>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</si>
  <si>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</si>
  <si>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</si>
  <si>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</si>
  <si>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</si>
  <si>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</si>
  <si>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</si>
  <si>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</si>
  <si>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</si>
  <si>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</si>
  <si>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</si>
  <si>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</si>
  <si>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</si>
  <si>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</si>
  <si>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</si>
  <si>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</si>
  <si>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</si>
  <si>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</si>
  <si>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</si>
  <si>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</si>
  <si>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</si>
  <si>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</si>
  <si>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</si>
  <si>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</si>
  <si>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</si>
  <si>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</si>
  <si>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</si>
  <si>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</si>
  <si>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</si>
  <si>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</si>
  <si>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</si>
  <si>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</si>
  <si>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</si>
  <si>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</si>
  <si>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</si>
  <si>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</si>
  <si>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</si>
  <si>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</si>
  <si>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</si>
  <si>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</si>
  <si>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</si>
  <si>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</si>
  <si>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</si>
  <si>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</si>
  <si>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</si>
  <si>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</si>
  <si>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</si>
  <si>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</si>
  <si>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</si>
  <si>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</si>
  <si>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</si>
  <si>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</si>
  <si>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</si>
  <si>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</si>
  <si>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</si>
  <si>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</si>
  <si>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</si>
  <si>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</si>
  <si>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</si>
  <si>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</si>
  <si>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</si>
  <si>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</si>
  <si>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</si>
  <si>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</si>
  <si>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</si>
  <si>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</si>
  <si>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</si>
  <si>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</si>
  <si>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</si>
  <si>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</si>
  <si>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</si>
  <si>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</si>
  <si>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</si>
  <si>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</si>
  <si>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</si>
  <si>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</si>
  <si>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</si>
  <si>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</si>
  <si>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</si>
  <si>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</si>
  <si>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</si>
  <si>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</si>
  <si>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</si>
  <si>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</si>
  <si>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</si>
  <si>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</si>
  <si>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</si>
  <si>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</si>
  <si>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</si>
  <si>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</si>
  <si>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</si>
  <si>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</si>
  <si>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</si>
  <si>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</si>
  <si>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</si>
  <si>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</si>
  <si>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</si>
  <si>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</si>
  <si>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</si>
  <si>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</si>
  <si>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</si>
  <si>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</si>
  <si>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</si>
  <si>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</si>
  <si>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</si>
  <si>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</si>
  <si>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</si>
  <si>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</si>
  <si>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</si>
  <si>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</si>
  <si>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</si>
  <si>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</si>
  <si>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</si>
  <si>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</si>
  <si>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</si>
  <si>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</si>
  <si>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</si>
  <si>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</si>
  <si>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</si>
  <si>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</si>
  <si>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</si>
  <si>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</si>
  <si>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</si>
  <si>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</si>
  <si>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</si>
  <si>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</si>
  <si>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</si>
  <si>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</si>
  <si>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</si>
  <si>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</si>
  <si>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</si>
  <si>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</si>
  <si>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</si>
  <si>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</si>
  <si>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</si>
  <si>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</si>
  <si>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</si>
  <si>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</si>
  <si>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</si>
  <si>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</si>
  <si>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</si>
  <si>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</si>
  <si>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</si>
  <si>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</si>
  <si>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</si>
  <si>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</si>
  <si>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</si>
  <si>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</si>
  <si>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</si>
  <si>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</si>
  <si>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</si>
  <si>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</si>
  <si>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</si>
  <si>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</si>
  <si>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</si>
  <si>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</si>
  <si>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</si>
  <si>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</si>
  <si>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</si>
  <si>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</si>
  <si>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</si>
  <si>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</si>
  <si>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</si>
  <si>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</si>
  <si>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</si>
  <si>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</si>
  <si>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</si>
  <si>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</si>
  <si>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</si>
  <si>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</si>
  <si>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</si>
  <si>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</si>
  <si>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</si>
  <si>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</si>
  <si>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</si>
  <si>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</si>
  <si>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</si>
  <si>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</si>
  <si>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</si>
  <si>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</si>
  <si>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</si>
  <si>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</si>
  <si>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</si>
  <si>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</si>
  <si>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</si>
  <si>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</si>
  <si>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</si>
  <si>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</si>
  <si>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</si>
  <si>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</si>
  <si>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</si>
  <si>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</si>
  <si>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</si>
  <si>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</si>
  <si>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</si>
  <si>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</si>
  <si>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</si>
  <si>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</si>
  <si>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</si>
  <si>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</si>
  <si>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</si>
  <si>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</si>
  <si>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</si>
  <si>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</si>
  <si>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</si>
  <si>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</si>
  <si>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</si>
  <si>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</si>
  <si>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</si>
  <si>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</si>
  <si>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</si>
  <si>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</si>
  <si>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</si>
  <si>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</si>
  <si>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</si>
  <si>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</si>
  <si>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</si>
  <si>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</si>
  <si>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</si>
  <si>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</si>
  <si>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</si>
  <si>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</si>
  <si>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</si>
  <si>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</si>
  <si>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</si>
  <si>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</si>
  <si>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</si>
  <si>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</si>
  <si>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</si>
  <si>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</si>
  <si>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</si>
  <si>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</si>
  <si>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</si>
  <si>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</si>
  <si>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</si>
  <si>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</si>
  <si>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</si>
  <si>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</si>
  <si>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</si>
  <si>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</si>
  <si>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</si>
  <si>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</si>
  <si>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</si>
  <si>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</si>
  <si>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</si>
  <si>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</si>
  <si>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</si>
  <si>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</si>
  <si>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</si>
  <si>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</si>
  <si>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</si>
  <si>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</si>
  <si>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</si>
  <si>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</si>
  <si>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</si>
  <si>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</si>
  <si>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</si>
  <si>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</si>
  <si>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</si>
  <si>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</si>
  <si>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</si>
  <si>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</si>
  <si>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</si>
  <si>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</si>
  <si>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</si>
  <si>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</si>
  <si>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</si>
  <si>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</si>
  <si>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</si>
  <si>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</si>
  <si>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</si>
  <si>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</si>
  <si>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</si>
  <si>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</si>
  <si>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</si>
  <si>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</si>
  <si>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</si>
  <si>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</si>
  <si>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</si>
  <si>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</si>
  <si>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</si>
  <si>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</si>
  <si>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</si>
  <si>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</si>
  <si>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</si>
  <si>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</si>
  <si>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</si>
  <si>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</si>
  <si>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</si>
  <si>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</si>
  <si>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</si>
  <si>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</si>
  <si>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</si>
  <si>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</si>
  <si>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</si>
  <si>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</si>
  <si>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</si>
  <si>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</si>
  <si>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</si>
  <si>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</si>
  <si>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</si>
  <si>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</si>
  <si>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</si>
  <si>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</si>
  <si>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</si>
  <si>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</si>
  <si>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</si>
  <si>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</si>
  <si>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</si>
  <si>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</si>
  <si>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</si>
  <si>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</si>
  <si>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</si>
  <si>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</si>
  <si>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</si>
  <si>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</si>
  <si>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</si>
  <si>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</si>
  <si>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</si>
  <si>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</si>
  <si>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</si>
  <si>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</si>
  <si>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</si>
  <si>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</si>
  <si>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</si>
  <si>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</si>
  <si>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</si>
  <si>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</si>
  <si>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</si>
  <si>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</si>
  <si>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</si>
  <si>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</si>
  <si>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</si>
  <si>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</si>
  <si>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</si>
  <si>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</si>
  <si>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</si>
  <si>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</si>
  <si>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</si>
  <si>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</si>
  <si>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</si>
  <si>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</si>
  <si>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</si>
  <si>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</si>
  <si>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</si>
  <si>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</si>
  <si>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</si>
  <si>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</si>
  <si>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</si>
  <si>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</si>
  <si>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</si>
  <si>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</si>
  <si>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</si>
  <si>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</si>
  <si>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</si>
  <si>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</si>
  <si>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</si>
  <si>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</si>
  <si>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</si>
  <si>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</si>
  <si>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</si>
  <si>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</si>
  <si>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</si>
  <si>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</si>
  <si>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</si>
  <si>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</si>
  <si>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</si>
  <si>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</si>
  <si>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</si>
  <si>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</si>
  <si>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</si>
  <si>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</si>
  <si>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</si>
  <si>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</si>
  <si>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</si>
  <si>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</si>
  <si>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</si>
  <si>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</si>
  <si>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</si>
  <si>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</si>
  <si>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</si>
  <si>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</si>
  <si>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</si>
  <si>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</si>
  <si>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</si>
  <si>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</si>
  <si>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</si>
  <si>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</si>
  <si>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</si>
  <si>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</si>
  <si>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</si>
  <si>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</si>
  <si>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</si>
  <si>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</si>
  <si>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</si>
  <si>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</si>
  <si>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</si>
  <si>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</si>
  <si>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</si>
  <si>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</si>
  <si>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</si>
  <si>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</si>
  <si>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</si>
  <si>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</si>
  <si>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</si>
  <si>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</si>
  <si>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</si>
  <si>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</si>
  <si>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</si>
  <si>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</si>
  <si>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</si>
  <si>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</si>
  <si>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</si>
  <si>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</si>
  <si>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</si>
  <si>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</si>
  <si>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</si>
  <si>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</si>
  <si>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</si>
  <si>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</si>
  <si>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</si>
  <si>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</si>
  <si>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</si>
  <si>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</si>
  <si>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</si>
  <si>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</si>
  <si>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</si>
  <si>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</si>
  <si>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</si>
  <si>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</si>
  <si>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</si>
  <si>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</si>
  <si>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</si>
  <si>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</si>
  <si>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</si>
  <si>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</si>
  <si>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</si>
  <si>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</si>
  <si>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</si>
  <si>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</si>
  <si>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</si>
  <si>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</si>
  <si>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</si>
  <si>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</si>
  <si>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</si>
  <si>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</si>
  <si>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</si>
  <si>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</si>
  <si>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</si>
  <si>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</si>
  <si>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</si>
  <si>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</si>
  <si>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</si>
  <si>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</si>
  <si>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</si>
  <si>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</si>
  <si>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</si>
  <si>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</si>
  <si>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</si>
  <si>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</si>
  <si>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</si>
  <si>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</si>
  <si>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</si>
  <si>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</si>
  <si>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</si>
  <si>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</si>
  <si>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</si>
  <si>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</si>
  <si>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</si>
  <si>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</si>
  <si>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</si>
  <si>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</si>
  <si>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</si>
  <si>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</si>
  <si>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</si>
  <si>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</si>
  <si>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</si>
  <si>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</si>
  <si>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</si>
  <si>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</si>
  <si>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</si>
  <si>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</si>
  <si>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</si>
  <si>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</si>
  <si>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</si>
  <si>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</si>
  <si>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</si>
  <si>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</si>
  <si>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</si>
  <si>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</si>
  <si>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</si>
  <si>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</si>
  <si>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</si>
  <si>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</si>
  <si>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</si>
  <si>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</si>
  <si>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</si>
  <si>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</si>
  <si>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</si>
  <si>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</si>
  <si>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</si>
  <si>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</si>
  <si>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</si>
  <si>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</si>
  <si>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</si>
  <si>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</si>
  <si>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</si>
  <si>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</si>
  <si>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</si>
  <si>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</si>
  <si>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</si>
  <si>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</si>
  <si>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</si>
  <si>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</si>
  <si>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</si>
  <si>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</si>
  <si>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</si>
  <si>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</si>
  <si>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</si>
  <si>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</si>
  <si>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</si>
  <si>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</si>
  <si>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</si>
  <si>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</si>
  <si>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</si>
  <si>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</si>
  <si>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</si>
  <si>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</si>
  <si>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</si>
  <si>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</si>
  <si>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</si>
  <si>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</si>
  <si>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</si>
  <si>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</si>
  <si>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</si>
  <si>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</si>
  <si>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</si>
  <si>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</si>
  <si>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</si>
  <si>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</si>
  <si>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</si>
  <si>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</si>
  <si>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</si>
  <si>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</si>
  <si>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</si>
  <si>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</si>
  <si>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</si>
  <si>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</si>
  <si>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</si>
  <si>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</si>
  <si>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</si>
  <si>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</si>
  <si>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</si>
  <si>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</si>
  <si>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</si>
  <si>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</si>
  <si>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</si>
  <si>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</si>
  <si>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</si>
  <si>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</si>
  <si>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</si>
  <si>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</si>
  <si>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</si>
  <si>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</si>
  <si>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</si>
  <si>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</si>
  <si>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</si>
  <si>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</si>
  <si>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</si>
  <si>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</si>
  <si>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</si>
  <si>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</si>
  <si>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</si>
  <si>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</si>
  <si>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</si>
  <si>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</si>
  <si>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</si>
  <si>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</si>
  <si>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</si>
  <si>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</si>
  <si>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</si>
  <si>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</si>
  <si>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</si>
  <si>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</si>
  <si>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</si>
  <si>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</si>
  <si>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</si>
  <si>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</si>
  <si>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</si>
  <si>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</si>
  <si>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</si>
  <si>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</si>
  <si>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</si>
  <si>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</si>
  <si>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</si>
  <si>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</si>
  <si>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</si>
  <si>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</si>
  <si>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</si>
  <si>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</si>
  <si>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</si>
  <si>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</si>
  <si>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</si>
  <si>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</si>
  <si>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</si>
  <si>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</si>
  <si>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</si>
  <si>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</si>
  <si>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</si>
  <si>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</si>
  <si>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</si>
  <si>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</si>
  <si>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</si>
  <si>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</si>
  <si>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</si>
  <si>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</si>
  <si>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</si>
  <si>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</si>
  <si>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</si>
  <si>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</si>
  <si>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</si>
  <si>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</si>
  <si>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</si>
  <si>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</si>
  <si>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</si>
  <si>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</si>
  <si>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</si>
  <si>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</si>
  <si>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</si>
  <si>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</si>
  <si>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</si>
  <si>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</si>
  <si>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</si>
  <si>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</si>
  <si>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</si>
  <si>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</si>
  <si>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</si>
  <si>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</si>
  <si>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</si>
  <si>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</si>
  <si>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</si>
  <si>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</si>
  <si>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</si>
  <si>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</si>
  <si>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</si>
  <si>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</si>
  <si>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</si>
  <si>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</si>
  <si>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</si>
  <si>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</si>
  <si>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</si>
  <si>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</si>
  <si>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</si>
  <si>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</si>
  <si>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</si>
  <si>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</si>
  <si>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</si>
  <si>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</si>
  <si>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</si>
  <si>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</si>
  <si>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</si>
  <si>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</si>
  <si>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</si>
  <si>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</si>
  <si>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</si>
  <si>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</si>
  <si>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</si>
  <si>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</si>
  <si>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</si>
  <si>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</si>
  <si>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</si>
  <si>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</si>
  <si>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</si>
  <si>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</si>
  <si>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</si>
  <si>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</si>
  <si>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</si>
  <si>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</si>
  <si>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</si>
  <si>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</si>
  <si>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</si>
  <si>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</si>
  <si>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</si>
  <si>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</si>
  <si>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</si>
  <si>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</si>
  <si>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</si>
  <si>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</si>
  <si>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</si>
  <si>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</si>
  <si>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</si>
  <si>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</si>
  <si>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</si>
  <si>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</si>
  <si>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</si>
  <si>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</si>
  <si>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</si>
  <si>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</si>
  <si>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</si>
  <si>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</si>
  <si>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</si>
  <si>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</si>
  <si>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</si>
  <si>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</si>
  <si>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</si>
  <si>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</si>
  <si>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</si>
  <si>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</si>
  <si>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</si>
  <si>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</si>
  <si>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</si>
  <si>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</si>
  <si>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</si>
  <si>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</si>
  <si>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</si>
  <si>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</si>
  <si>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</si>
  <si>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</si>
  <si>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</si>
  <si>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</si>
  <si>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</si>
  <si>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</si>
  <si>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</si>
  <si>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</si>
  <si>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</si>
  <si>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</si>
  <si>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</si>
  <si>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</si>
  <si>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</si>
  <si>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</si>
  <si>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</si>
  <si>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</si>
  <si>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</si>
  <si>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</si>
  <si>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</si>
  <si>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</si>
  <si>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</si>
  <si>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</si>
  <si>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</si>
  <si>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</si>
  <si>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</si>
  <si>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</si>
  <si>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</si>
  <si>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</si>
  <si>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</si>
  <si>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</si>
  <si>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</si>
  <si>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</si>
  <si>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</si>
  <si>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</si>
  <si>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</si>
  <si>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</si>
  <si>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</si>
  <si>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</si>
  <si>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</si>
  <si>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</si>
  <si>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</si>
  <si>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</si>
  <si>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</si>
  <si>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</si>
  <si>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</si>
  <si>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</si>
  <si>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</si>
  <si>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</si>
  <si>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</si>
  <si>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</si>
  <si>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</si>
  <si>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</si>
  <si>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</si>
  <si>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</si>
  <si>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</si>
  <si>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</si>
  <si>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</si>
  <si>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</si>
  <si>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</si>
  <si>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</si>
  <si>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</si>
  <si>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</si>
  <si>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</si>
  <si>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</si>
  <si>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</si>
  <si>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</si>
  <si>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</si>
  <si>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</si>
  <si>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</si>
  <si>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</si>
  <si>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</si>
  <si>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</si>
  <si>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</si>
  <si>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</si>
  <si>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</si>
  <si>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</si>
  <si>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</si>
  <si>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</si>
  <si>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</si>
  <si>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</si>
  <si>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</si>
  <si>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</si>
  <si>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</si>
  <si>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</si>
  <si>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</si>
  <si>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</si>
  <si>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</si>
  <si>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</si>
  <si>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</si>
  <si>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</si>
  <si>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</si>
  <si>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</si>
  <si>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</si>
  <si>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</si>
  <si>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</si>
  <si>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</si>
  <si>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</si>
  <si>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</si>
  <si>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</si>
  <si>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</si>
  <si>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</si>
  <si>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</si>
  <si>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</si>
  <si>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</si>
  <si>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</si>
  <si>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</si>
  <si>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</si>
  <si>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</si>
  <si>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</si>
  <si>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</si>
  <si>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</si>
  <si>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</si>
  <si>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</si>
  <si>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</si>
  <si>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</si>
  <si>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</si>
  <si>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</si>
  <si>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</si>
  <si>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</si>
  <si>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</si>
  <si>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</si>
  <si>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</si>
  <si>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</si>
  <si>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</si>
  <si>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</si>
  <si>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</si>
  <si>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</si>
  <si>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</si>
  <si>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</si>
  <si>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</si>
  <si>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</si>
  <si>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</si>
  <si>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</si>
  <si>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</si>
  <si>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</si>
  <si>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</si>
  <si>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</si>
  <si>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</si>
  <si>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</si>
  <si>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</si>
  <si>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</si>
  <si>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</si>
  <si>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</si>
  <si>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</si>
  <si>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</si>
  <si>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</si>
  <si>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</si>
  <si>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</si>
  <si>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</si>
  <si>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</si>
  <si>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</si>
  <si>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</si>
  <si>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</si>
  <si>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</si>
  <si>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</si>
  <si>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</si>
  <si>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</si>
  <si>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</si>
  <si>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</si>
  <si>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</si>
  <si>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</si>
  <si>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</si>
  <si>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</si>
  <si>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</si>
  <si>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</si>
  <si>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</si>
  <si>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</si>
  <si>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</si>
  <si>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</si>
  <si>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</si>
  <si>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</si>
  <si>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</si>
  <si>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</si>
  <si>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</si>
  <si>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</si>
  <si>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</si>
  <si>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</si>
  <si>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</si>
  <si>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</si>
  <si>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</si>
  <si>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</si>
  <si>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</si>
  <si>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</si>
  <si>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</si>
  <si>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</si>
  <si>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</si>
  <si>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</si>
  <si>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</si>
  <si>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</si>
  <si>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</si>
  <si>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</si>
  <si>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</si>
  <si>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</si>
  <si>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</si>
  <si>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</si>
  <si>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</si>
  <si>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</si>
  <si>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</si>
  <si>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</si>
  <si>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</si>
  <si>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</si>
  <si>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</si>
  <si>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</si>
  <si>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</si>
  <si>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</si>
  <si>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</si>
  <si>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</si>
  <si>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</si>
  <si>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</si>
  <si>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</si>
  <si>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</si>
  <si>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</si>
  <si>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</si>
  <si>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</si>
  <si>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</si>
  <si>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</si>
  <si>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</si>
  <si>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</si>
  <si>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</si>
  <si>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</si>
  <si>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</si>
  <si>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</si>
  <si>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</si>
  <si>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</si>
  <si>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</si>
  <si>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</si>
  <si>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</si>
  <si>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</si>
  <si>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</si>
  <si>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</si>
  <si>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</si>
  <si>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</si>
  <si>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</si>
  <si>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</si>
  <si>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</si>
  <si>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</si>
  <si>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</si>
  <si>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</si>
  <si>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</si>
  <si>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</si>
  <si>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</si>
  <si>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</si>
  <si>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</si>
  <si>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</si>
  <si>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</si>
  <si>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</si>
  <si>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</si>
  <si>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</si>
  <si>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</si>
  <si>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</si>
  <si>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</si>
  <si>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</si>
  <si>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</si>
  <si>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</si>
  <si>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</si>
  <si>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</si>
  <si>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</si>
  <si>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</si>
  <si>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</si>
  <si>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</si>
  <si>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</si>
  <si>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</si>
  <si>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</si>
  <si>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</si>
  <si>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</si>
  <si>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</si>
  <si>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</si>
  <si>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</si>
  <si>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</si>
  <si>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</si>
  <si>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</si>
  <si>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</si>
  <si>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</si>
  <si>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</si>
  <si>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</si>
  <si>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</si>
  <si>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</si>
  <si>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</si>
  <si>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</si>
  <si>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</si>
  <si>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</si>
  <si>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</si>
  <si>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</si>
  <si>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</si>
  <si>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</si>
  <si>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</si>
  <si>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</si>
  <si>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</si>
  <si>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</si>
  <si>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</si>
  <si>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</si>
  <si>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</si>
  <si>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</si>
  <si>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</si>
  <si>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</si>
  <si>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</si>
  <si>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</si>
  <si>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</si>
  <si>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</si>
  <si>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</si>
  <si>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</si>
  <si>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</si>
  <si>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</si>
  <si>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</si>
  <si>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</si>
  <si>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</si>
  <si>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</si>
  <si>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</si>
  <si>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</si>
  <si>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</si>
  <si>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</si>
  <si>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</si>
  <si>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</si>
  <si>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</si>
  <si>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</si>
  <si>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</si>
  <si>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</si>
  <si>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</si>
  <si>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</si>
  <si>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</si>
  <si>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</si>
  <si>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</si>
  <si>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</si>
  <si>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</si>
  <si>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</si>
  <si>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</si>
  <si>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</si>
  <si>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</si>
  <si>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</si>
  <si>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</si>
  <si>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</si>
  <si>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</si>
  <si>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</si>
  <si>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</si>
  <si>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</si>
  <si>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</si>
  <si>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</si>
  <si>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</si>
  <si>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</si>
  <si>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</si>
  <si>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</si>
  <si>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</si>
  <si>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</si>
  <si>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</si>
  <si>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</si>
  <si>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</si>
  <si>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</si>
  <si>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</si>
  <si>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</si>
  <si>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</si>
  <si>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</si>
  <si>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</si>
  <si>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</si>
  <si>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</si>
  <si>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</si>
  <si>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</si>
  <si>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</si>
  <si>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</si>
  <si>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</si>
  <si>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</si>
  <si>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</si>
  <si>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</si>
  <si>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</si>
  <si>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</si>
  <si>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</si>
  <si>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</si>
  <si>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</si>
  <si>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</si>
  <si>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</si>
  <si>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</si>
  <si>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</si>
  <si>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</si>
  <si>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</si>
  <si>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</si>
  <si>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</si>
  <si>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</si>
  <si>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</si>
  <si>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</si>
  <si>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</si>
  <si>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</si>
  <si>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</si>
  <si>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</si>
  <si>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</si>
  <si>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</si>
  <si>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</si>
  <si>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</si>
  <si>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</si>
  <si>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</si>
  <si>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</si>
  <si>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</si>
  <si>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</si>
  <si>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</si>
  <si>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</si>
  <si>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</si>
  <si>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</si>
  <si>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</si>
  <si>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</si>
  <si>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</si>
  <si>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</si>
  <si>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</si>
  <si>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</si>
  <si>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</si>
  <si>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</si>
  <si>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</si>
  <si>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</si>
  <si>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</si>
  <si>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</si>
  <si>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</si>
  <si>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</si>
  <si>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</si>
  <si>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</si>
  <si>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</si>
  <si>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</si>
  <si>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</si>
  <si>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</si>
  <si>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</si>
  <si>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</si>
  <si>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</si>
  <si>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</si>
  <si>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</si>
  <si>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</si>
  <si>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</si>
  <si>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</si>
  <si>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</si>
  <si>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</si>
  <si>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</si>
  <si>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</si>
  <si>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</si>
  <si>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</si>
  <si>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</si>
  <si>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</si>
  <si>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</si>
  <si>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</si>
  <si>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</si>
  <si>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</si>
  <si>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</si>
  <si>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</si>
  <si>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</si>
  <si>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</si>
  <si>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</si>
  <si>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</si>
  <si>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</si>
  <si>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</si>
  <si>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</si>
  <si>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</si>
  <si>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</si>
  <si>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</si>
  <si>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</si>
  <si>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</si>
  <si>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</si>
  <si>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</si>
  <si>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</si>
  <si>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</si>
  <si>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</si>
  <si>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</si>
  <si>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</si>
  <si>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</si>
  <si>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</si>
  <si>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</si>
  <si>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</si>
  <si>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</si>
  <si>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</si>
  <si>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</si>
  <si>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</si>
  <si>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</si>
  <si>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</si>
  <si>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</si>
  <si>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</si>
  <si>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</si>
  <si>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</si>
  <si>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</si>
  <si>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</si>
  <si>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</si>
  <si>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</si>
  <si>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</si>
  <si>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</si>
  <si>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</si>
  <si>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</si>
  <si>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</si>
  <si>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</si>
  <si>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</si>
  <si>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</si>
  <si>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</si>
  <si>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</si>
  <si>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</si>
  <si>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</si>
  <si>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</si>
  <si>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</si>
  <si>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</si>
  <si>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</si>
  <si>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</si>
  <si>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</si>
  <si>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</si>
  <si>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</si>
  <si>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</si>
  <si>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</si>
  <si>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</si>
  <si>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</si>
  <si>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</si>
  <si>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</si>
  <si>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</si>
  <si>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</si>
  <si>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</si>
  <si>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</si>
  <si>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</si>
  <si>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</si>
  <si>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</si>
  <si>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</si>
  <si>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</si>
  <si>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</si>
  <si>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</si>
  <si>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</si>
  <si>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</si>
  <si>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</si>
  <si>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</si>
  <si>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</si>
  <si>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</si>
  <si>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</si>
  <si>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</si>
  <si>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</si>
  <si>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</si>
  <si>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</si>
  <si>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</si>
  <si>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</si>
  <si>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</si>
  <si>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</si>
  <si>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</si>
  <si>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</si>
  <si>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</si>
  <si>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</si>
  <si>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</si>
  <si>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</si>
  <si>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</si>
  <si>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</si>
  <si>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</si>
  <si>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</si>
  <si>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</si>
  <si>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</si>
  <si>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</si>
  <si>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</si>
  <si>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</si>
  <si>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</si>
  <si>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</si>
  <si>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</si>
  <si>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</si>
  <si>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</si>
  <si>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</si>
  <si>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</si>
  <si>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</si>
  <si>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</si>
  <si>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</si>
  <si>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</si>
  <si>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</si>
  <si>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</si>
  <si>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</si>
  <si>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</si>
  <si>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</si>
  <si>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</si>
  <si>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</si>
  <si>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</si>
  <si>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</si>
  <si>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</si>
  <si>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</si>
  <si>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</si>
  <si>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</si>
  <si>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</si>
  <si>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</si>
  <si>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</si>
  <si>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</si>
  <si>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</si>
  <si>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</si>
  <si>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</si>
  <si>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</si>
  <si>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</si>
  <si>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</si>
  <si>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</si>
  <si>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</si>
  <si>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</si>
  <si>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</si>
  <si>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</si>
  <si>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</si>
  <si>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</si>
  <si>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</si>
  <si>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</si>
  <si>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</si>
  <si>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</si>
  <si>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</si>
  <si>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</si>
  <si>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</si>
  <si>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</si>
  <si>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</si>
  <si>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</si>
  <si>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</si>
  <si>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</si>
  <si>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</si>
  <si>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</si>
  <si>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</si>
  <si>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</si>
  <si>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</si>
  <si>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</si>
  <si>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</si>
  <si>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</si>
  <si>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</si>
  <si>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</si>
  <si>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</si>
  <si>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</si>
  <si>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</si>
  <si>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</si>
  <si>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</si>
  <si>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</si>
  <si>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</si>
  <si>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</si>
  <si>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</si>
  <si>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</si>
  <si>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</si>
  <si>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</si>
  <si>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</si>
  <si>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</si>
  <si>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</si>
  <si>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</si>
  <si>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</si>
  <si>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</si>
  <si>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</si>
  <si>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</si>
  <si>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</si>
  <si>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</si>
  <si>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</si>
  <si>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</si>
  <si>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</si>
  <si>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</si>
  <si>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</si>
  <si>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</si>
  <si>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</si>
  <si>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</si>
  <si>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</si>
  <si>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</si>
  <si>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</si>
  <si>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</si>
  <si>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</si>
  <si>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</si>
  <si>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</si>
  <si>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</si>
  <si>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</si>
  <si>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</si>
  <si>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</si>
  <si>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</si>
  <si>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</si>
  <si>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</si>
  <si>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</si>
  <si>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</si>
  <si>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</si>
  <si>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</si>
  <si>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</si>
  <si>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</si>
  <si>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</si>
  <si>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</si>
  <si>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</si>
  <si>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</si>
  <si>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</si>
  <si>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</si>
  <si>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</si>
  <si>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</si>
  <si>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</si>
  <si>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</si>
  <si>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</si>
  <si>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</si>
  <si>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</si>
  <si>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</si>
  <si>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</si>
  <si>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</si>
  <si>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</si>
  <si>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</si>
  <si>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</si>
  <si>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</si>
  <si>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</si>
  <si>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</si>
  <si>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</si>
  <si>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</si>
  <si>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</si>
  <si>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</si>
  <si>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</si>
  <si>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</si>
  <si>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</si>
  <si>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</si>
  <si>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</si>
  <si>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</si>
  <si>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</si>
  <si>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</si>
  <si>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</si>
  <si>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</si>
  <si>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</si>
  <si>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</si>
  <si>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</si>
  <si>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</si>
  <si>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</si>
  <si>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</si>
  <si>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</si>
  <si>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</si>
  <si>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</si>
  <si>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</si>
  <si>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</si>
  <si>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</si>
  <si>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</si>
  <si>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</si>
  <si>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</si>
  <si>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</si>
  <si>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</si>
  <si>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</si>
  <si>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</si>
  <si>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</si>
  <si>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</si>
  <si>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</si>
  <si>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</si>
  <si>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</si>
  <si>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</si>
  <si>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</si>
  <si>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</si>
  <si>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</si>
  <si>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</si>
  <si>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</si>
  <si>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</si>
  <si>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</si>
  <si>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</si>
  <si>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</si>
  <si>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</si>
  <si>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</si>
  <si>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</si>
  <si>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</si>
  <si>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</si>
  <si>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</si>
  <si>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</si>
  <si>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</si>
  <si>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</si>
  <si>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</si>
  <si>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</si>
  <si>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</si>
  <si>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</si>
  <si>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</si>
  <si>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</si>
  <si>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</si>
  <si>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</si>
  <si>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</si>
  <si>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</si>
  <si>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</si>
  <si>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</si>
  <si>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</si>
  <si>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</si>
  <si>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</si>
  <si>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</si>
  <si>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</si>
  <si>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</si>
  <si>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</si>
  <si>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</si>
  <si>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</si>
  <si>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</si>
  <si>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</si>
  <si>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</si>
  <si>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</si>
  <si>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</si>
  <si>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</si>
  <si>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</si>
  <si>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</si>
  <si>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</si>
  <si>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</si>
  <si>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</si>
  <si>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</si>
  <si>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</si>
  <si>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</si>
  <si>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</si>
  <si>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</si>
  <si>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</si>
  <si>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</si>
  <si>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</si>
  <si>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</si>
  <si>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</si>
  <si>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</si>
  <si>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</si>
  <si>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</si>
  <si>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</si>
  <si>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</si>
  <si>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</si>
  <si>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</si>
  <si>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</si>
  <si>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</si>
  <si>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</si>
  <si>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</si>
  <si>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</si>
  <si>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</si>
  <si>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</si>
  <si>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</si>
  <si>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</si>
  <si>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</si>
  <si>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</si>
  <si>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</si>
  <si>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</si>
  <si>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</si>
  <si>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</si>
  <si>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</si>
  <si>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</si>
  <si>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</si>
  <si>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</si>
  <si>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</si>
  <si>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</si>
  <si>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</si>
  <si>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</si>
  <si>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</si>
  <si>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</si>
  <si>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</si>
  <si>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</si>
  <si>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</si>
  <si>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</si>
  <si>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</si>
  <si>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</si>
  <si>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</si>
  <si>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</si>
  <si>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</si>
  <si>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</si>
  <si>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</si>
  <si>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</si>
  <si>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</si>
  <si>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</si>
  <si>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</si>
  <si>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</si>
  <si>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</si>
  <si>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</si>
  <si>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</si>
  <si>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</si>
  <si>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</si>
  <si>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</si>
  <si>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</si>
  <si>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</si>
  <si>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</si>
  <si>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</si>
  <si>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</si>
  <si>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</si>
  <si>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</si>
  <si>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</si>
  <si>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</si>
  <si>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</si>
  <si>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</si>
  <si>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</si>
  <si>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</si>
  <si>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</si>
  <si>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</si>
  <si>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</si>
  <si>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</si>
  <si>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</si>
  <si>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</si>
  <si>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</si>
  <si>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</si>
  <si>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</si>
  <si>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</si>
  <si>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</si>
  <si>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</si>
  <si>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</si>
  <si>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</si>
  <si>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</si>
  <si>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</si>
  <si>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</si>
  <si>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</si>
  <si>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</si>
  <si>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</si>
  <si>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</si>
  <si>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</si>
  <si>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</si>
  <si>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</si>
  <si>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</si>
  <si>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</si>
  <si>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</si>
  <si>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</si>
  <si>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</si>
  <si>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</si>
  <si>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</si>
  <si>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</si>
  <si>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</si>
  <si>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</si>
  <si>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</si>
  <si>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</si>
  <si>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</si>
  <si>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</si>
  <si>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</si>
  <si>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</si>
  <si>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</si>
  <si>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</si>
  <si>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</si>
  <si>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</si>
  <si>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</si>
  <si>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</si>
  <si>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</si>
  <si>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</si>
  <si>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</si>
  <si>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</si>
  <si>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</si>
  <si>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</si>
  <si>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</si>
  <si>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</si>
  <si>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</si>
  <si>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</si>
  <si>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</si>
  <si>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</si>
  <si>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</si>
  <si>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</si>
  <si>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</si>
  <si>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</si>
  <si>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</si>
  <si>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</si>
  <si>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</si>
  <si>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</si>
  <si>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</si>
  <si>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</si>
  <si>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</si>
  <si>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</si>
  <si>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</si>
  <si>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</si>
  <si>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</si>
  <si>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</si>
  <si>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</si>
  <si>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</si>
  <si>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</si>
  <si>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</si>
  <si>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</si>
  <si>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</si>
  <si>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</si>
  <si>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</si>
  <si>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</si>
  <si>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</si>
  <si>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</si>
  <si>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</si>
  <si>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</si>
  <si>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</si>
  <si>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</si>
  <si>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</si>
  <si>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</si>
  <si>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</si>
  <si>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</si>
  <si>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</si>
  <si>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</si>
  <si>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</si>
  <si>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</si>
  <si>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</si>
  <si>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</si>
  <si>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</si>
  <si>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</si>
  <si>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</si>
  <si>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</si>
  <si>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</si>
  <si>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</si>
  <si>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</si>
  <si>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</si>
  <si>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</si>
  <si>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</si>
  <si>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</si>
  <si>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</si>
  <si>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</si>
  <si>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</si>
  <si>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</si>
  <si>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</si>
  <si>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</si>
  <si>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</si>
  <si>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</si>
  <si>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</si>
  <si>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</si>
  <si>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</si>
  <si>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</si>
  <si>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</si>
  <si>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</si>
  <si>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</si>
  <si>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</si>
  <si>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</si>
  <si>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</si>
  <si>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</si>
  <si>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</si>
  <si>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</si>
  <si>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</si>
  <si>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</si>
  <si>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</si>
  <si>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</si>
  <si>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</si>
  <si>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</si>
  <si>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</si>
  <si>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</si>
  <si>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</si>
  <si>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</si>
  <si>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</si>
  <si>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</si>
  <si>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</si>
  <si>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</si>
  <si>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</si>
  <si>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</si>
  <si>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</si>
  <si>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</si>
  <si>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</si>
  <si>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</si>
  <si>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</si>
  <si>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</si>
  <si>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</si>
  <si>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</si>
  <si>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</si>
  <si>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</si>
  <si>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</si>
  <si>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</si>
  <si>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</si>
  <si>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</si>
  <si>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</si>
  <si>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</si>
  <si>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</si>
  <si>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</si>
  <si>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</si>
  <si>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</si>
  <si>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</si>
  <si>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</si>
  <si>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</si>
  <si>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</si>
  <si>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</si>
  <si>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</si>
  <si>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</si>
  <si>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</si>
  <si>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</si>
  <si>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</si>
  <si>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</si>
  <si>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</si>
  <si>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</si>
  <si>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</si>
  <si>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</si>
  <si>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</si>
  <si>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</si>
  <si>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</si>
  <si>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</si>
  <si>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</si>
  <si>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</si>
  <si>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</si>
  <si>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</si>
  <si>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</si>
  <si>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</si>
  <si>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</si>
  <si>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</si>
  <si>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</si>
  <si>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</si>
  <si>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</si>
  <si>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</si>
  <si>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</si>
  <si>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</si>
  <si>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</si>
  <si>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</si>
  <si>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</si>
  <si>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</si>
  <si>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</si>
  <si>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</si>
  <si>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</si>
  <si>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</si>
  <si>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</si>
  <si>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</si>
  <si>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</si>
  <si>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</si>
  <si>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</si>
  <si>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</si>
  <si>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</si>
  <si>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</si>
  <si>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</si>
  <si>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</si>
  <si>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</si>
  <si>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</si>
  <si>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</si>
  <si>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</si>
  <si>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</si>
  <si>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</si>
  <si>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</si>
  <si>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</si>
  <si>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</si>
  <si>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</si>
  <si>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</si>
  <si>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</si>
  <si>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</si>
  <si>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</si>
  <si>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</si>
  <si>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</si>
  <si>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</si>
  <si>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</si>
  <si>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</si>
  <si>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</si>
  <si>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</si>
  <si>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</si>
  <si>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</si>
  <si>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</si>
  <si>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</si>
  <si>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</si>
  <si>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</si>
  <si>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</si>
  <si>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</si>
  <si>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</si>
  <si>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</si>
  <si>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</si>
  <si>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</si>
  <si>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</si>
  <si>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</si>
  <si>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</si>
  <si>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</si>
  <si>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</si>
  <si>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</si>
  <si>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</si>
  <si>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</si>
  <si>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</si>
  <si>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</si>
  <si>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</si>
  <si>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</si>
  <si>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</si>
  <si>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</si>
  <si>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</si>
  <si>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</si>
  <si>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</si>
  <si>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</si>
  <si>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</si>
  <si>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</si>
  <si>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</si>
  <si>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</si>
  <si>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</si>
  <si>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</si>
  <si>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</si>
  <si>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</si>
  <si>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</si>
  <si>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</si>
  <si>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</si>
  <si>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</si>
  <si>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</si>
  <si>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</si>
  <si>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</si>
  <si>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</si>
  <si>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</si>
  <si>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</si>
  <si>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</si>
  <si>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</si>
  <si>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</si>
  <si>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</si>
  <si>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</si>
  <si>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</si>
  <si>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</si>
  <si>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</si>
  <si>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</si>
  <si>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</si>
  <si>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</si>
  <si>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</si>
  <si>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</si>
  <si>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</si>
  <si>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</si>
  <si>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</si>
  <si>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</si>
  <si>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</si>
  <si>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</si>
  <si>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</si>
  <si>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</si>
  <si>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</si>
  <si>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</si>
  <si>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</si>
  <si>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</si>
  <si>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</si>
  <si>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</si>
  <si>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</si>
  <si>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</si>
  <si>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</si>
  <si>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</si>
  <si>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</si>
  <si>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</si>
  <si>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</si>
  <si>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</si>
  <si>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</si>
  <si>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</si>
  <si>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</si>
  <si>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</si>
  <si>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</si>
  <si>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</si>
  <si>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</si>
  <si>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</si>
  <si>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</si>
  <si>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</si>
  <si>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</si>
  <si>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</si>
  <si>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</si>
  <si>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</si>
  <si>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</si>
  <si>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</si>
  <si>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</si>
  <si>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</si>
  <si>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</si>
  <si>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</si>
  <si>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</si>
  <si>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</si>
  <si>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</si>
  <si>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</si>
  <si>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</si>
  <si>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</si>
  <si>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</si>
  <si>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</si>
  <si>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</si>
  <si>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</si>
  <si>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</si>
  <si>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</si>
  <si>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</si>
  <si>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</si>
  <si>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</si>
  <si>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</si>
  <si>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</si>
  <si>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</si>
  <si>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</si>
  <si>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</si>
  <si>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</si>
  <si>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</si>
  <si>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</si>
  <si>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</si>
  <si>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</si>
  <si>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</si>
  <si>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</si>
  <si>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</si>
  <si>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</si>
  <si>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</si>
  <si>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</si>
  <si>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</si>
  <si>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</si>
  <si>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</si>
  <si>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</si>
  <si>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</si>
  <si>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</si>
  <si>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</si>
  <si>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</si>
  <si>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</si>
  <si>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</si>
  <si>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</si>
  <si>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</si>
  <si>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</si>
  <si>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</si>
  <si>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</si>
  <si>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</si>
  <si>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</si>
  <si>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</si>
  <si>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</si>
  <si>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</si>
  <si>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</si>
  <si>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</si>
  <si>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</si>
  <si>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</si>
  <si>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</si>
  <si>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</si>
  <si>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</si>
  <si>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</si>
  <si>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</si>
  <si>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</si>
  <si>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</si>
  <si>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</si>
  <si>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</si>
  <si>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</si>
  <si>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</si>
  <si>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</si>
  <si>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</si>
  <si>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</si>
  <si>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</si>
  <si>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</si>
  <si>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</si>
  <si>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</si>
  <si>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</si>
  <si>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</si>
  <si>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</si>
  <si>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</si>
  <si>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</si>
  <si>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</si>
  <si>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</si>
  <si>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</si>
  <si>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</si>
  <si>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</si>
  <si>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</si>
  <si>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</si>
  <si>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</si>
  <si>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</si>
  <si>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</si>
  <si>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</si>
  <si>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</si>
  <si>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</si>
  <si>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</si>
  <si>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</si>
  <si>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</si>
  <si>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</si>
  <si>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</si>
  <si>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</si>
  <si>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</si>
  <si>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</si>
  <si>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</si>
  <si>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</si>
  <si>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</si>
  <si>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</si>
  <si>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</si>
  <si>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</si>
  <si>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</si>
  <si>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</si>
  <si>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</si>
  <si>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</si>
  <si>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</si>
  <si>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</si>
  <si>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</si>
  <si>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</si>
  <si>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</si>
  <si>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</si>
  <si>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</si>
  <si>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</si>
  <si>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</si>
  <si>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</si>
  <si>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</si>
  <si>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</si>
  <si>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</si>
  <si>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</si>
  <si>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</si>
  <si>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</si>
  <si>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</si>
  <si>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</si>
  <si>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</si>
  <si>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</si>
  <si>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</si>
  <si>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</si>
  <si>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</si>
  <si>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</si>
  <si>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</si>
  <si>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</si>
  <si>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</si>
  <si>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</si>
  <si>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</si>
  <si>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</si>
  <si>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</si>
  <si>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</si>
  <si>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</si>
  <si>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</si>
  <si>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</si>
  <si>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</si>
  <si>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</si>
  <si>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</si>
  <si>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</si>
  <si>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</si>
  <si>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</si>
  <si>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</si>
  <si>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</si>
  <si>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</si>
  <si>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</si>
  <si>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</si>
  <si>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</si>
  <si>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</si>
  <si>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</si>
  <si>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</si>
  <si>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</si>
  <si>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</si>
  <si>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</si>
  <si>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</si>
  <si>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</si>
  <si>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</si>
  <si>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</si>
  <si>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</si>
  <si>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</si>
  <si>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</si>
  <si>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</si>
  <si>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</si>
  <si>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</si>
  <si>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</si>
  <si>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</si>
  <si>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</si>
  <si>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</si>
  <si>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</si>
  <si>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</si>
  <si>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</si>
  <si>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</si>
  <si>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</si>
  <si>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</si>
  <si>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</si>
  <si>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</si>
  <si>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</si>
  <si>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</si>
  <si>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</si>
  <si>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</si>
  <si>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</si>
  <si>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</si>
  <si>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</si>
  <si>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</si>
  <si>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</si>
  <si>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</si>
  <si>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</si>
  <si>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</si>
  <si>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</si>
  <si>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</si>
  <si>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</si>
  <si>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</si>
  <si>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</si>
  <si>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</si>
  <si>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</si>
  <si>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</si>
  <si>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</si>
  <si>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</si>
  <si>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</si>
  <si>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</si>
  <si>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</si>
  <si>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</si>
  <si>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</si>
  <si>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</si>
  <si>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</si>
  <si>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</si>
  <si>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</si>
  <si>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</si>
  <si>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</si>
  <si>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</si>
  <si>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</si>
  <si>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</si>
  <si>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</si>
  <si>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</si>
  <si>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</si>
  <si>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</si>
  <si>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</si>
  <si>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</si>
  <si>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</si>
  <si>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</si>
  <si>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</si>
  <si>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</si>
  <si>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</si>
  <si>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</si>
  <si>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</si>
  <si>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</si>
  <si>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</si>
  <si>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</si>
  <si>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</si>
  <si>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</si>
  <si>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</si>
  <si>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</si>
  <si>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</si>
  <si>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</si>
  <si>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</si>
  <si>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</si>
  <si>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</si>
  <si>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</si>
  <si>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</si>
  <si>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</si>
  <si>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</si>
  <si>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</si>
  <si>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</si>
  <si>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</si>
  <si>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</si>
  <si>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</si>
  <si>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</si>
  <si>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</si>
  <si>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</si>
  <si>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</si>
  <si>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</si>
  <si>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</si>
  <si>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</si>
  <si>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</si>
  <si>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</si>
  <si>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</si>
  <si>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</si>
  <si>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</si>
  <si>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</si>
  <si>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</si>
  <si>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</si>
  <si>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</si>
  <si>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</si>
  <si>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</si>
  <si>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</si>
  <si>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</si>
  <si>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</si>
  <si>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</si>
  <si>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</si>
  <si>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</si>
  <si>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</si>
  <si>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</si>
  <si>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</si>
  <si>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</si>
  <si>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</si>
  <si>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</si>
  <si>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</si>
  <si>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</si>
  <si>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</si>
  <si>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</si>
  <si>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</si>
  <si>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</si>
  <si>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</si>
  <si>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</si>
  <si>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</si>
  <si>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</si>
  <si>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</si>
  <si>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</si>
  <si>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</si>
  <si>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</si>
  <si>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</si>
  <si>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</si>
  <si>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</si>
  <si>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</si>
  <si>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</si>
  <si>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</si>
  <si>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</si>
  <si>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</si>
  <si>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</si>
  <si>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</si>
  <si>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</si>
  <si>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</si>
  <si>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</si>
  <si>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</si>
  <si>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</si>
  <si>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</si>
  <si>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</si>
  <si>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</si>
  <si>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</si>
  <si>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</si>
  <si>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</si>
  <si>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</si>
  <si>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</si>
  <si>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</si>
  <si>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</si>
  <si>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</si>
  <si>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</si>
  <si>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</si>
  <si>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</si>
  <si>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</si>
  <si>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</si>
  <si>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</si>
  <si>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</si>
  <si>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</si>
  <si>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</si>
  <si>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</si>
  <si>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</si>
  <si>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</si>
  <si>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</si>
  <si>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</si>
  <si>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</si>
  <si>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</si>
  <si>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</si>
  <si>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</si>
  <si>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</si>
  <si>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</si>
  <si>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</si>
  <si>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</si>
  <si>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</si>
  <si>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</si>
  <si>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</si>
  <si>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</si>
  <si>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</si>
  <si>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</si>
  <si>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</si>
  <si>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</si>
  <si>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</si>
  <si>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</si>
  <si>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</si>
  <si>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</si>
  <si>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</si>
  <si>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</si>
  <si>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</si>
  <si>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</si>
  <si>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</si>
  <si>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</si>
  <si>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</si>
  <si>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</si>
  <si>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</si>
  <si>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</si>
  <si>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</si>
  <si>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</si>
  <si>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</si>
  <si>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</si>
  <si>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</si>
  <si>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</si>
  <si>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</si>
  <si>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</si>
  <si>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</si>
  <si>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</si>
  <si>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</si>
  <si>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</si>
  <si>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</si>
  <si>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</si>
  <si>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</si>
  <si>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</si>
  <si>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</si>
  <si>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</si>
  <si>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</si>
  <si>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</si>
  <si>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</si>
  <si>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</si>
  <si>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</si>
  <si>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</si>
  <si>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</si>
  <si>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</si>
  <si>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</si>
  <si>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</si>
  <si>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</si>
  <si>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</si>
  <si>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</si>
  <si>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</si>
  <si>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</si>
  <si>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</si>
  <si>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</si>
  <si>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</si>
  <si>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</si>
  <si>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</si>
  <si>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</si>
  <si>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</si>
  <si>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</si>
  <si>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</si>
  <si>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</si>
  <si>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</si>
  <si>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</si>
  <si>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</si>
  <si>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</si>
  <si>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</si>
  <si>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</si>
  <si>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</si>
  <si>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</si>
  <si>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</si>
  <si>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</si>
  <si>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</si>
  <si>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</si>
  <si>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</si>
  <si>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</si>
  <si>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</si>
  <si>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</si>
  <si>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</si>
  <si>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</si>
  <si>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</si>
  <si>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</si>
  <si>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</si>
  <si>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</si>
  <si>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</si>
  <si>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</si>
  <si>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</si>
  <si>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</si>
  <si>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</si>
  <si>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</si>
  <si>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</si>
  <si>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</si>
  <si>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</si>
  <si>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</si>
  <si>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</si>
  <si>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</si>
  <si>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</si>
  <si>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</si>
  <si>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</si>
  <si>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</si>
  <si>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</si>
  <si>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</si>
  <si>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</si>
  <si>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</si>
  <si>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</si>
  <si>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</si>
  <si>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</si>
  <si>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</si>
  <si>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</si>
  <si>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</si>
  <si>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</si>
  <si>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</si>
  <si>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</si>
  <si>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</si>
  <si>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</si>
  <si>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</si>
  <si>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</si>
  <si>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</si>
  <si>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</si>
  <si>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</si>
  <si>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</si>
  <si>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</si>
  <si>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</si>
  <si>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</si>
  <si>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</si>
  <si>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</si>
  <si>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</si>
  <si>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</si>
  <si>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</si>
  <si>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</si>
  <si>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</si>
  <si>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</si>
  <si>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</si>
  <si>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</si>
  <si>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</si>
  <si>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</si>
  <si>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</si>
  <si>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</si>
  <si>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</si>
  <si>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</si>
  <si>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</si>
  <si>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</si>
  <si>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</si>
  <si>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</si>
  <si>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</si>
  <si>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</si>
  <si>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</si>
  <si>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</si>
  <si>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</si>
  <si>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</si>
  <si>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</si>
  <si>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</si>
  <si>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</si>
  <si>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</si>
  <si>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</si>
  <si>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</si>
  <si>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</si>
  <si>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</si>
  <si>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</si>
  <si>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</si>
  <si>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</si>
  <si>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</si>
  <si>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</si>
  <si>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</si>
  <si>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</si>
  <si>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</si>
  <si>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</si>
  <si>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</si>
  <si>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</si>
  <si>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</si>
  <si>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</si>
  <si>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</si>
  <si>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</si>
  <si>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</si>
  <si>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</si>
  <si>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</si>
  <si>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</si>
  <si>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</si>
  <si>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</si>
  <si>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</si>
  <si>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</si>
  <si>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</si>
  <si>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</si>
  <si>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</si>
  <si>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</si>
  <si>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</si>
  <si>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</si>
  <si>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</si>
  <si>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</si>
  <si>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</si>
  <si>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</si>
  <si>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</si>
  <si>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</si>
  <si>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</si>
  <si>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</si>
  <si>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</si>
  <si>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</si>
  <si>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</si>
  <si>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</si>
  <si>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</si>
  <si>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</si>
  <si>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</si>
  <si>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</si>
  <si>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</si>
  <si>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</si>
  <si>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</si>
  <si>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</si>
  <si>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</si>
  <si>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</si>
  <si>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</si>
  <si>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</si>
  <si>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</si>
  <si>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</si>
  <si>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</si>
  <si>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</si>
  <si>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</si>
  <si>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</si>
  <si>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</si>
  <si>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</si>
  <si>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</si>
  <si>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</si>
  <si>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</si>
  <si>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</si>
  <si>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</si>
  <si>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</si>
  <si>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</si>
  <si>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</si>
  <si>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</si>
  <si>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</si>
  <si>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</si>
  <si>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</si>
  <si>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</si>
  <si>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</si>
  <si>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</si>
  <si>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</si>
  <si>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</si>
  <si>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</si>
  <si>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</si>
  <si>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</si>
  <si>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</si>
  <si>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</si>
  <si>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</si>
  <si>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</si>
  <si>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</si>
  <si>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</si>
  <si>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</si>
  <si>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</si>
  <si>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</si>
  <si>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</si>
  <si>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</si>
  <si>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</si>
  <si>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</si>
  <si>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</si>
  <si>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</si>
  <si>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</si>
  <si>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</si>
  <si>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</si>
  <si>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</si>
  <si>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</si>
  <si>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</si>
  <si>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</si>
  <si>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</si>
  <si>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</si>
  <si>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</si>
  <si>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</si>
  <si>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</si>
  <si>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</si>
  <si>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</si>
  <si>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</si>
  <si>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</si>
  <si>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</si>
  <si>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</si>
  <si>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</si>
  <si>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</si>
  <si>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</si>
  <si>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</si>
  <si>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</si>
  <si>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</si>
  <si>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</si>
  <si>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</si>
  <si>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</si>
  <si>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</si>
  <si>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</si>
  <si>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</si>
  <si>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</si>
  <si>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</si>
  <si>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</si>
  <si>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</si>
  <si>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</si>
  <si>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</si>
  <si>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</si>
  <si>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</si>
  <si>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</si>
  <si>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</si>
  <si>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</si>
  <si>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</si>
  <si>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</si>
  <si>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</si>
  <si>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</si>
  <si>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</si>
  <si>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</si>
  <si>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</si>
  <si>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</si>
  <si>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</si>
  <si>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</si>
  <si>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</si>
  <si>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</si>
  <si>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</si>
  <si>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</si>
  <si>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</si>
  <si>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</si>
  <si>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</si>
  <si>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</si>
  <si>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</si>
  <si>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</si>
  <si>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</si>
  <si>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</si>
  <si>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</si>
  <si>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</si>
  <si>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</si>
  <si>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</si>
  <si>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</si>
  <si>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</si>
  <si>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</si>
  <si>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</si>
  <si>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</si>
  <si>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</si>
  <si>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</si>
  <si>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</si>
  <si>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</si>
  <si>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</si>
  <si>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</si>
  <si>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</si>
  <si>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</si>
  <si>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</si>
  <si>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</si>
  <si>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</si>
  <si>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</si>
  <si>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</si>
  <si>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</si>
  <si>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</si>
  <si>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</si>
  <si>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</si>
  <si>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</si>
  <si>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</si>
  <si>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</si>
  <si>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</si>
  <si>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</si>
  <si>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</si>
  <si>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</si>
  <si>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</si>
  <si>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</si>
  <si>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</si>
  <si>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</si>
  <si>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</si>
  <si>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</si>
  <si>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</si>
  <si>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</si>
  <si>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</si>
  <si>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</si>
  <si>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</si>
  <si>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</si>
  <si>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</si>
  <si>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</si>
  <si>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</si>
  <si>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</si>
  <si>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</si>
  <si>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</si>
  <si>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</si>
  <si>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</si>
  <si>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</si>
  <si>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</si>
  <si>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</si>
  <si>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</si>
  <si>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</si>
  <si>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</si>
  <si>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</si>
  <si>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</si>
  <si>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</si>
  <si>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</si>
  <si>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</si>
  <si>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</si>
  <si>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</si>
  <si>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</si>
  <si>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</si>
  <si>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</si>
  <si>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</si>
  <si>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</si>
  <si>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</si>
  <si>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</si>
  <si>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</si>
  <si>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</si>
  <si>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</si>
  <si>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</si>
  <si>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</si>
  <si>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</si>
  <si>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</si>
  <si>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</si>
  <si>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</si>
  <si>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</si>
  <si>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</si>
  <si>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</si>
  <si>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</si>
  <si>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</si>
  <si>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</si>
  <si>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</si>
  <si>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</si>
  <si>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</si>
  <si>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</si>
  <si>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</si>
  <si>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</si>
  <si>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</si>
  <si>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</si>
  <si>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</si>
  <si>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</si>
  <si>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</si>
  <si>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</si>
  <si>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</si>
  <si>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</si>
  <si>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</si>
  <si>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</si>
  <si>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</si>
  <si>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</si>
  <si>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</si>
  <si>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</si>
  <si>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</si>
  <si>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</si>
  <si>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</si>
  <si>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</si>
  <si>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</si>
  <si>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</si>
  <si>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</si>
  <si>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</si>
  <si>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</si>
  <si>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</si>
  <si>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</si>
  <si>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</si>
  <si>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</si>
  <si>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</si>
  <si>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</si>
  <si>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</si>
  <si>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</si>
  <si>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</si>
  <si>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</si>
  <si>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</si>
  <si>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</si>
  <si>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</si>
  <si>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</si>
  <si>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</si>
  <si>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</si>
  <si>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</si>
  <si>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</si>
  <si>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</si>
  <si>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</si>
  <si>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</si>
  <si>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</si>
  <si>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</si>
  <si>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</si>
  <si>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</si>
  <si>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</si>
  <si>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</si>
  <si>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</si>
  <si>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</si>
  <si>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</si>
  <si>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</si>
  <si>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</si>
  <si>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</si>
  <si>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</si>
  <si>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</si>
  <si>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</si>
  <si>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</si>
  <si>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</si>
  <si>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</si>
  <si>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</si>
  <si>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</si>
  <si>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</si>
  <si>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</si>
  <si>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</si>
  <si>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</si>
  <si>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</si>
  <si>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</si>
  <si>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</si>
  <si>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</si>
  <si>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</si>
  <si>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</si>
  <si>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</si>
  <si>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</si>
  <si>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</si>
  <si>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</si>
  <si>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</si>
  <si>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</si>
  <si>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</si>
  <si>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</si>
  <si>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</si>
  <si>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</si>
  <si>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</si>
  <si>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</si>
  <si>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</si>
  <si>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</si>
  <si>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</si>
  <si>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</si>
  <si>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</si>
  <si>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</si>
  <si>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</si>
  <si>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</si>
  <si>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</si>
  <si>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</si>
  <si>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</si>
  <si>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</si>
  <si>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</si>
  <si>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</si>
  <si>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</si>
  <si>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</si>
  <si>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</si>
  <si>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</si>
  <si>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</si>
  <si>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</si>
  <si>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</si>
  <si>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</si>
  <si>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</si>
  <si>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</si>
  <si>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</si>
  <si>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</si>
  <si>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</si>
  <si>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</si>
  <si>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</si>
  <si>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</si>
  <si>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</si>
  <si>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</si>
  <si>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</si>
  <si>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</si>
  <si>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</si>
  <si>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</si>
  <si>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</si>
  <si>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</si>
  <si>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</si>
  <si>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</si>
  <si>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</si>
  <si>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</si>
  <si>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</si>
  <si>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</si>
  <si>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</si>
  <si>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</si>
  <si>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</si>
  <si>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</si>
  <si>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</si>
  <si>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</si>
  <si>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</si>
  <si>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</si>
  <si>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</si>
  <si>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</si>
  <si>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</si>
  <si>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</si>
  <si>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</si>
  <si>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</si>
  <si>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</si>
  <si>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</si>
  <si>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</si>
  <si>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</si>
  <si>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</si>
  <si>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</si>
  <si>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</si>
  <si>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</si>
  <si>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</si>
  <si>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</si>
  <si>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</si>
  <si>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</si>
  <si>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</si>
  <si>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</si>
  <si>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</si>
  <si>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</si>
  <si>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</si>
  <si>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</si>
  <si>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</si>
  <si>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</si>
  <si>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</si>
  <si>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</si>
  <si>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</si>
  <si>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</si>
  <si>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</si>
  <si>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</si>
  <si>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</si>
  <si>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</si>
  <si>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</si>
  <si>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</si>
  <si>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</si>
  <si>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</si>
  <si>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</si>
  <si>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</si>
  <si>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</si>
  <si>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</si>
  <si>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</si>
  <si>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</si>
  <si>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</si>
  <si>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</si>
  <si>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</si>
  <si>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</si>
  <si>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</si>
  <si>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</si>
  <si>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</si>
  <si>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</si>
  <si>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</si>
  <si>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</si>
  <si>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</si>
  <si>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</si>
  <si>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</si>
  <si>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</si>
  <si>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</si>
  <si>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</si>
  <si>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</si>
  <si>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</si>
  <si>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</si>
  <si>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</si>
  <si>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</si>
  <si>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</si>
  <si>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</si>
  <si>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</si>
  <si>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</si>
  <si>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</si>
  <si>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</si>
  <si>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</si>
  <si>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</si>
  <si>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</si>
  <si>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</si>
  <si>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</si>
  <si>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</si>
  <si>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</si>
  <si>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</si>
  <si>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</si>
  <si>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</si>
  <si>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</si>
  <si>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</si>
  <si>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</si>
  <si>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</si>
  <si>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</si>
  <si>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</si>
  <si>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</si>
  <si>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</si>
  <si>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</si>
  <si>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</si>
  <si>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</si>
  <si>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</si>
  <si>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</si>
  <si>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</si>
  <si>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</si>
  <si>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</si>
  <si>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</si>
  <si>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</si>
  <si>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</si>
  <si>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</si>
  <si>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</si>
  <si>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</si>
  <si>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</si>
  <si>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</si>
  <si>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</si>
  <si>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</si>
  <si>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</si>
  <si>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</si>
  <si>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</si>
  <si>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</si>
  <si>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</si>
  <si>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</si>
  <si>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</si>
  <si>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</si>
  <si>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</si>
  <si>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</si>
  <si>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</si>
  <si>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</si>
  <si>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</si>
  <si>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</si>
  <si>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</si>
  <si>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</si>
  <si>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</si>
  <si>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</si>
  <si>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</si>
  <si>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</si>
  <si>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</si>
  <si>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</si>
  <si>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</si>
  <si>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</si>
  <si>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</si>
  <si>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</si>
  <si>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</si>
  <si>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</si>
  <si>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</si>
  <si>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</si>
  <si>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</si>
  <si>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</si>
  <si>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</si>
  <si>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</si>
  <si>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</si>
  <si>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</si>
  <si>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</si>
  <si>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</si>
  <si>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</si>
  <si>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</si>
  <si>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</si>
  <si>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</si>
  <si>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</si>
  <si>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</si>
  <si>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</si>
  <si>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</si>
  <si>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</si>
  <si>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</si>
  <si>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</si>
  <si>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</si>
  <si>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</si>
  <si>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</si>
  <si>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</si>
  <si>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</si>
  <si>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</si>
  <si>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</si>
  <si>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</si>
  <si>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</si>
  <si>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</si>
  <si>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</si>
  <si>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</si>
  <si>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</si>
  <si>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</si>
  <si>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</si>
  <si>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</si>
  <si>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</si>
  <si>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</si>
  <si>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</si>
  <si>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</si>
  <si>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</si>
  <si>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</si>
  <si>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</si>
  <si>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</si>
  <si>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</si>
  <si>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</si>
  <si>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</si>
  <si>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</si>
  <si>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</si>
  <si>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</si>
  <si>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</si>
  <si>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</si>
  <si>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</si>
  <si>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</si>
  <si>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</si>
  <si>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</si>
  <si>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</si>
  <si>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</si>
  <si>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</si>
  <si>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</si>
  <si>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</si>
  <si>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</si>
  <si>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</si>
  <si>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</si>
  <si>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</si>
  <si>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</si>
  <si>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</si>
  <si>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</si>
  <si>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</si>
  <si>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</si>
  <si>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</si>
  <si>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</si>
  <si>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</si>
  <si>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</si>
  <si>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</si>
  <si>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</si>
  <si>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</si>
  <si>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</si>
  <si>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</si>
  <si>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</si>
  <si>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</si>
  <si>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</si>
  <si>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</si>
  <si>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</si>
  <si>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</si>
  <si>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</si>
  <si>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</si>
  <si>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</si>
  <si>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</si>
  <si>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</si>
  <si>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</si>
  <si>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</si>
  <si>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</si>
  <si>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</si>
  <si>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</si>
  <si>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</si>
  <si>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</si>
  <si>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</si>
  <si>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</si>
  <si>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</si>
  <si>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</si>
  <si>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</si>
  <si>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</si>
  <si>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</si>
  <si>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</si>
  <si>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</si>
  <si>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</si>
  <si>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</si>
  <si>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</si>
  <si>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</si>
  <si>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</si>
  <si>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</si>
  <si>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</si>
  <si>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</si>
  <si>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</si>
  <si>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</si>
  <si>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</si>
  <si>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</si>
  <si>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</si>
  <si>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</si>
  <si>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</si>
  <si>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</si>
  <si>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</si>
  <si>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</si>
  <si>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</si>
  <si>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</si>
  <si>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</si>
  <si>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</si>
  <si>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</si>
  <si>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</si>
  <si>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</si>
  <si>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</si>
  <si>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</si>
  <si>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</si>
  <si>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</si>
  <si>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</si>
  <si>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</si>
  <si>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</si>
  <si>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</si>
  <si>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</si>
  <si>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</si>
  <si>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</si>
  <si>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</si>
  <si>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</si>
  <si>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</si>
  <si>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</si>
  <si>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</si>
  <si>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</si>
  <si>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</si>
  <si>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</si>
  <si>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</si>
  <si>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</si>
  <si>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</si>
  <si>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</si>
  <si>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</si>
  <si>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</si>
  <si>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</si>
  <si>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</si>
  <si>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</si>
  <si>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</si>
  <si>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</si>
  <si>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</si>
  <si>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</si>
  <si>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</si>
  <si>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</si>
  <si>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</si>
  <si>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</si>
  <si>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</si>
  <si>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</si>
  <si>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</si>
  <si>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</si>
  <si>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</si>
  <si>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</si>
  <si>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</si>
  <si>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</si>
  <si>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</si>
  <si>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</si>
  <si>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</si>
  <si>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</si>
  <si>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</si>
  <si>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</si>
  <si>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</si>
  <si>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</si>
  <si>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</si>
  <si>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</si>
  <si>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</si>
  <si>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</si>
  <si>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</si>
  <si>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</si>
  <si>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</si>
  <si>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</si>
  <si>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</si>
  <si>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</si>
  <si>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</si>
  <si>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</si>
  <si>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</si>
  <si>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</si>
  <si>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</si>
  <si>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</si>
  <si>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</si>
  <si>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</si>
  <si>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</si>
  <si>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</si>
  <si>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</si>
  <si>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</si>
  <si>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</si>
  <si>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</si>
  <si>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</si>
  <si>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</si>
  <si>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</si>
  <si>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</si>
  <si>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</si>
  <si>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</si>
  <si>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</si>
  <si>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</si>
  <si>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</si>
  <si>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</si>
  <si>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</si>
  <si>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</si>
  <si>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</si>
  <si>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</si>
  <si>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</si>
  <si>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</si>
  <si>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</si>
  <si>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</si>
  <si>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</si>
  <si>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</si>
  <si>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</si>
  <si>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</si>
  <si>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</si>
  <si>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</si>
  <si>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</si>
  <si>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</si>
  <si>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</si>
  <si>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</si>
  <si>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</si>
  <si>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</si>
  <si>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</si>
  <si>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</si>
  <si>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</si>
  <si>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</si>
  <si>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</si>
  <si>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</si>
  <si>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</si>
  <si>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</si>
  <si>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</si>
  <si>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</si>
  <si>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</si>
  <si>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</si>
  <si>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</si>
  <si>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</si>
  <si>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</si>
  <si>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</si>
  <si>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</si>
  <si>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</si>
  <si>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</si>
  <si>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</si>
  <si>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</si>
  <si>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</si>
  <si>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</si>
  <si>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</si>
  <si>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</si>
  <si>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</si>
  <si>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</si>
  <si>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</si>
  <si>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</si>
  <si>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</si>
  <si>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</si>
  <si>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</si>
  <si>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</si>
  <si>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</si>
  <si>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</si>
  <si>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</si>
  <si>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</si>
  <si>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</si>
  <si>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</si>
  <si>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</si>
  <si>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</si>
  <si>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</si>
  <si>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</si>
  <si>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</si>
  <si>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</si>
  <si>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</si>
  <si>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</si>
  <si>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</si>
  <si>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</si>
  <si>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</si>
  <si>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</si>
  <si>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</si>
  <si>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</si>
  <si>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</si>
  <si>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</si>
  <si>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</si>
  <si>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</si>
  <si>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</si>
  <si>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</si>
  <si>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</si>
  <si>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</si>
  <si>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</si>
  <si>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</si>
  <si>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</si>
  <si>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</si>
  <si>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</si>
  <si>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</si>
  <si>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</si>
  <si>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</si>
  <si>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</si>
  <si>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</si>
  <si>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</si>
  <si>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</si>
  <si>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</si>
  <si>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</si>
  <si>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</si>
  <si>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</si>
  <si>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</si>
  <si>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</si>
  <si>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</si>
  <si>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</si>
  <si>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</si>
  <si>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</si>
  <si>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</si>
  <si>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</si>
  <si>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</si>
  <si>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</si>
  <si>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</si>
  <si>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</si>
  <si>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</si>
  <si>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</si>
  <si>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</si>
  <si>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</si>
  <si>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</si>
  <si>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</si>
  <si>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</si>
  <si>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</si>
  <si>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</si>
  <si>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</si>
  <si>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</si>
  <si>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</si>
  <si>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</si>
  <si>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</si>
  <si>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</si>
  <si>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</si>
  <si>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</si>
  <si>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</si>
  <si>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</si>
  <si>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</si>
  <si>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</si>
  <si>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</si>
  <si>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</si>
  <si>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</si>
  <si>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</si>
  <si>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</si>
  <si>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</si>
  <si>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</si>
  <si>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</si>
  <si>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</si>
  <si>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</si>
  <si>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</si>
  <si>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</si>
  <si>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</si>
  <si>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</si>
  <si>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</si>
  <si>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</si>
  <si>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</si>
  <si>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</si>
  <si>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</si>
  <si>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</si>
  <si>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</si>
  <si>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</si>
  <si>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</si>
  <si>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</si>
  <si>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</si>
  <si>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</si>
  <si>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</si>
  <si>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</si>
  <si>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</si>
  <si>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</si>
  <si>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</si>
  <si>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</si>
  <si>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</si>
  <si>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</si>
  <si>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</si>
  <si>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</si>
  <si>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</si>
  <si>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</si>
  <si>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</si>
  <si>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</si>
  <si>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</si>
  <si>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</si>
  <si>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</si>
  <si>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</si>
  <si>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</si>
  <si>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</si>
  <si>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</si>
  <si>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</si>
  <si>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</si>
  <si>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</si>
  <si>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</si>
  <si>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</si>
  <si>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</si>
  <si>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</si>
  <si>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</si>
  <si>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</si>
  <si>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</si>
  <si>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</si>
  <si>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</si>
  <si>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</si>
  <si>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</si>
  <si>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</si>
  <si>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</si>
  <si>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</si>
  <si>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</si>
  <si>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</si>
  <si>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</si>
  <si>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</si>
  <si>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</si>
  <si>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</si>
  <si>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</si>
  <si>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</si>
  <si>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</si>
  <si>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</si>
  <si>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</si>
  <si>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</si>
  <si>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</si>
  <si>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</si>
  <si>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</si>
  <si>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</si>
  <si>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</si>
  <si>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</si>
  <si>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</si>
  <si>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</si>
  <si>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</si>
  <si>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</si>
  <si>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</si>
  <si>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</si>
  <si>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</si>
  <si>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</si>
  <si>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</si>
  <si>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</si>
  <si>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</si>
  <si>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</si>
  <si>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</si>
  <si>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</si>
  <si>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</si>
  <si>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</si>
  <si>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</si>
  <si>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</si>
  <si>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</si>
  <si>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</si>
  <si>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</si>
  <si>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</si>
  <si>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</si>
  <si>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</si>
  <si>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</si>
  <si>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</si>
  <si>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</si>
  <si>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</si>
  <si>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</si>
  <si>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</si>
  <si>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</si>
  <si>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</si>
  <si>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</si>
  <si>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</si>
  <si>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</si>
  <si>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</si>
  <si>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</si>
  <si>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</si>
  <si>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</si>
  <si>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</si>
  <si>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</si>
  <si>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</si>
  <si>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</si>
  <si>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</si>
  <si>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</si>
  <si>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</si>
  <si>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</si>
  <si>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</si>
  <si>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</si>
  <si>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</si>
  <si>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</si>
  <si>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</si>
  <si>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</si>
  <si>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</si>
  <si>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</si>
  <si>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</si>
  <si>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</si>
  <si>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</si>
  <si>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</si>
  <si>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</si>
  <si>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</si>
  <si>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</si>
  <si>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</si>
  <si>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</si>
  <si>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</si>
  <si>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</si>
  <si>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</si>
  <si>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</si>
  <si>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</si>
  <si>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</si>
  <si>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</si>
  <si>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</si>
  <si>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</si>
  <si>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</si>
  <si>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</si>
  <si>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</si>
  <si>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</si>
  <si>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</si>
  <si>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</si>
  <si>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</si>
  <si>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</si>
  <si>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</si>
  <si>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</si>
  <si>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</si>
  <si>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</si>
  <si>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</si>
  <si>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</si>
  <si>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</si>
  <si>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</si>
  <si>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</si>
  <si>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</si>
  <si>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</si>
  <si>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</si>
  <si>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</si>
  <si>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</si>
  <si>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</si>
  <si>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</si>
  <si>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</si>
  <si>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</si>
  <si>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</si>
  <si>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</si>
  <si>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</si>
  <si>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</si>
  <si>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</si>
  <si>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</si>
  <si>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</si>
  <si>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</si>
  <si>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</si>
  <si>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</si>
  <si>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</si>
  <si>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</si>
  <si>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</si>
  <si>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</si>
  <si>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</si>
  <si>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</si>
  <si>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</si>
  <si>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</si>
  <si>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</si>
  <si>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</si>
  <si>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</si>
  <si>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</si>
  <si>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</si>
  <si>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</si>
  <si>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</si>
  <si>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</si>
  <si>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</si>
  <si>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</si>
  <si>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</si>
  <si>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</si>
  <si>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</si>
  <si>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</si>
  <si>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</si>
  <si>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</si>
  <si>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</si>
  <si>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</si>
  <si>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</si>
  <si>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</si>
  <si>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</si>
  <si>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</si>
  <si>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</si>
  <si>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</si>
  <si>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</si>
  <si>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</si>
  <si>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</si>
  <si>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</si>
  <si>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</si>
  <si>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</si>
  <si>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</si>
  <si>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</si>
  <si>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</si>
  <si>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</si>
  <si>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</si>
  <si>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</si>
  <si>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</si>
  <si>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</si>
  <si>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</si>
  <si>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</si>
  <si>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</si>
  <si>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</si>
  <si>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</si>
  <si>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</si>
  <si>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</si>
  <si>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</si>
  <si>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</si>
  <si>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</si>
  <si>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</si>
  <si>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</si>
  <si>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</si>
  <si>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</si>
  <si>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</si>
  <si>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</si>
  <si>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</si>
  <si>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</si>
  <si>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</si>
  <si>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</si>
  <si>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</si>
  <si>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</si>
  <si>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</si>
  <si>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</si>
  <si>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</si>
  <si>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</si>
  <si>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</si>
  <si>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</si>
  <si>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</si>
  <si>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</si>
  <si>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</si>
  <si>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</si>
  <si>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</si>
  <si>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</si>
  <si>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</si>
  <si>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</si>
  <si>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</si>
  <si>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</si>
  <si>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</si>
  <si>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</si>
  <si>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</si>
  <si>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</si>
  <si>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</si>
  <si>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</si>
  <si>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</si>
  <si>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</si>
  <si>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</si>
  <si>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</si>
  <si>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</si>
  <si>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</si>
  <si>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</si>
  <si>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</si>
  <si>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</si>
  <si>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</si>
  <si>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</si>
  <si>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</si>
  <si>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</si>
  <si>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</si>
  <si>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</si>
  <si>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</si>
  <si>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</si>
  <si>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</si>
  <si>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</si>
  <si>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</si>
  <si>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</si>
  <si>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</si>
  <si>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</si>
  <si>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</si>
  <si>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</si>
  <si>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</si>
  <si>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</si>
  <si>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</si>
  <si>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</si>
  <si>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</si>
  <si>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</si>
  <si>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</si>
  <si>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</si>
  <si>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</si>
  <si>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</si>
  <si>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</si>
  <si>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</si>
  <si>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</si>
  <si>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</si>
  <si>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</si>
  <si>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</si>
  <si>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</si>
  <si>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</si>
  <si>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</si>
  <si>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</si>
  <si>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</si>
  <si>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</si>
  <si>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</si>
  <si>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</si>
  <si>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</si>
  <si>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</si>
  <si>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</si>
  <si>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</si>
  <si>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</si>
  <si>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</si>
  <si>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</si>
  <si>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</si>
  <si>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</si>
  <si>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</si>
  <si>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</si>
  <si>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</si>
  <si>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</si>
  <si>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</si>
  <si>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</si>
  <si>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</si>
  <si>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</si>
  <si>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</si>
  <si>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</si>
  <si>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</si>
  <si>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</si>
  <si>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</si>
  <si>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</si>
  <si>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</si>
  <si>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</si>
  <si>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</si>
  <si>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</si>
  <si>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</si>
  <si>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</si>
  <si>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</si>
  <si>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</si>
  <si>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</si>
  <si>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</si>
  <si>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</si>
  <si>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</si>
  <si>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</si>
  <si>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</si>
  <si>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</si>
  <si>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</si>
  <si>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</si>
  <si>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</si>
  <si>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</si>
  <si>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</si>
  <si>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</si>
  <si>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</si>
  <si>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</si>
  <si>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</si>
  <si>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</si>
  <si>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</si>
  <si>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</si>
  <si>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</si>
  <si>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</si>
  <si>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</si>
  <si>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</si>
  <si>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</si>
  <si>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</si>
  <si>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</si>
  <si>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</si>
  <si>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</si>
  <si>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</si>
  <si>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</si>
  <si>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</si>
  <si>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</si>
  <si>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</si>
  <si>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</si>
  <si>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</si>
  <si>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</si>
  <si>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</si>
  <si>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</si>
  <si>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</si>
  <si>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</si>
  <si>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</si>
  <si>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</si>
  <si>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</si>
  <si>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</si>
  <si>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</si>
  <si>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</si>
  <si>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</si>
  <si>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</si>
  <si>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</si>
  <si>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</si>
  <si>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</si>
  <si>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</si>
  <si>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</si>
  <si>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</si>
  <si>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</si>
  <si>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</si>
  <si>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</si>
  <si>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</si>
  <si>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</si>
  <si>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</si>
  <si>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</si>
  <si>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</si>
  <si>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</si>
  <si>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</si>
  <si>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</si>
  <si>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</si>
  <si>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</si>
  <si>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</si>
  <si>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</si>
  <si>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</si>
  <si>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</si>
  <si>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</si>
  <si>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</si>
  <si>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</si>
  <si>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</si>
  <si>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</si>
  <si>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</si>
  <si>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</si>
  <si>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</si>
  <si>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</si>
  <si>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</si>
  <si>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</si>
  <si>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</si>
  <si>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</si>
  <si>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</si>
  <si>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</si>
  <si>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</si>
  <si>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</si>
  <si>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</si>
  <si>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</si>
  <si>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</si>
  <si>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</si>
  <si>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</si>
  <si>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</si>
  <si>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</si>
  <si>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</si>
  <si>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</si>
  <si>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</si>
  <si>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</si>
  <si>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</si>
  <si>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</si>
  <si>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</si>
  <si>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</si>
  <si>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</si>
  <si>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</si>
  <si>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</si>
  <si>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</si>
  <si>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</si>
  <si>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</si>
  <si>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</si>
  <si>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</si>
  <si>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</si>
  <si>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</si>
  <si>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</si>
  <si>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</si>
  <si>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</si>
  <si>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</si>
  <si>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</si>
  <si>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</si>
  <si>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</si>
  <si>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</si>
  <si>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</si>
  <si>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</si>
  <si>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</si>
  <si>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</si>
  <si>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</si>
  <si>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</si>
  <si>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</si>
  <si>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</si>
  <si>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</si>
  <si>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</si>
  <si>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</si>
  <si>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</si>
  <si>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</si>
  <si>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</si>
  <si>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</si>
  <si>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</si>
  <si>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</si>
  <si>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</si>
  <si>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</si>
  <si>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</si>
  <si>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</si>
  <si>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</si>
  <si>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</si>
  <si>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</si>
  <si>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</si>
  <si>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</si>
  <si>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</si>
  <si>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</si>
  <si>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</si>
  <si>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</si>
  <si>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</si>
  <si>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</si>
  <si>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</si>
  <si>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</si>
  <si>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</si>
  <si>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</si>
  <si>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</si>
  <si>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</si>
  <si>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</si>
  <si>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</si>
  <si>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</si>
  <si>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</si>
  <si>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</si>
  <si>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</si>
  <si>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</si>
  <si>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</si>
  <si>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</si>
  <si>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</si>
  <si>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</si>
  <si>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</si>
  <si>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</si>
  <si>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</si>
  <si>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</si>
  <si>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</si>
  <si>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</si>
  <si>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</si>
  <si>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</si>
  <si>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</si>
  <si>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</si>
  <si>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</si>
  <si>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</si>
  <si>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</si>
  <si>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</si>
  <si>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</si>
  <si>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</si>
  <si>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</si>
  <si>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</si>
  <si>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</si>
  <si>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</si>
  <si>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</si>
  <si>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</si>
  <si>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</si>
  <si>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</si>
  <si>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</si>
  <si>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</si>
  <si>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</si>
  <si>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</si>
  <si>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</si>
  <si>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</si>
  <si>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</si>
  <si>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</si>
  <si>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</si>
  <si>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</si>
  <si>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</si>
  <si>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</si>
  <si>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</si>
  <si>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</si>
  <si>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</si>
  <si>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</si>
  <si>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</si>
  <si>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</si>
  <si>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</si>
  <si>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</si>
  <si>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</si>
  <si>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</si>
  <si>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</si>
  <si>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</si>
  <si>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</si>
  <si>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</si>
  <si>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</si>
  <si>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</si>
  <si>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</si>
  <si>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</si>
  <si>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</si>
  <si>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</si>
  <si>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</si>
  <si>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</si>
  <si>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</si>
  <si>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</si>
  <si>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</si>
  <si>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</si>
  <si>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</si>
  <si>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</si>
  <si>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</si>
  <si>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</si>
  <si>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</si>
  <si>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</si>
  <si>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</si>
  <si>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</si>
  <si>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</si>
  <si>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</si>
  <si>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</si>
  <si>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</si>
  <si>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</si>
  <si>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</si>
  <si>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</si>
  <si>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</si>
  <si>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</si>
  <si>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</si>
  <si>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</si>
  <si>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</si>
  <si>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</si>
  <si>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</si>
  <si>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</si>
  <si>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</si>
  <si>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</si>
  <si>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</si>
  <si>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</si>
  <si>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</si>
  <si>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</si>
  <si>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</si>
  <si>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</si>
  <si>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</si>
  <si>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</si>
  <si>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</si>
  <si>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</si>
  <si>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</si>
  <si>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</si>
  <si>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</si>
  <si>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</si>
  <si>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</si>
  <si>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</si>
  <si>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</si>
  <si>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</si>
  <si>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</si>
  <si>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</si>
  <si>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</si>
  <si>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</si>
  <si>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</si>
  <si>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</si>
  <si>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</si>
  <si>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</si>
  <si>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</si>
  <si>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</si>
  <si>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</si>
  <si>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</si>
  <si>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</si>
  <si>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</si>
  <si>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</si>
  <si>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</si>
  <si>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</si>
  <si>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</si>
  <si>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</si>
  <si>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</si>
  <si>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</si>
  <si>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</si>
  <si>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</si>
  <si>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</si>
  <si>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</si>
  <si>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</si>
  <si>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</si>
  <si>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</si>
  <si>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</si>
  <si>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</si>
  <si>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</si>
  <si>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</si>
  <si>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</si>
  <si>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</si>
  <si>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</si>
  <si>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</si>
  <si>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</si>
  <si>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</si>
  <si>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</si>
  <si>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</si>
  <si>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</si>
  <si>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</si>
  <si>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</si>
  <si>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</si>
  <si>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</si>
  <si>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</si>
  <si>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</si>
  <si>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</si>
  <si>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</si>
  <si>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</si>
  <si>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</si>
  <si>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</si>
  <si>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</si>
  <si>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</si>
  <si>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</si>
  <si>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</si>
  <si>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</si>
  <si>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</si>
  <si>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</si>
  <si>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</si>
  <si>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</si>
  <si>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</si>
  <si>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</si>
  <si>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</si>
  <si>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</si>
  <si>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</si>
  <si>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</si>
  <si>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</si>
  <si>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</si>
  <si>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</si>
  <si>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</si>
  <si>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</si>
  <si>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</si>
  <si>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</si>
  <si>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</si>
  <si>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</si>
  <si>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</si>
  <si>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</si>
  <si>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</si>
  <si>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</si>
  <si>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</si>
  <si>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</si>
  <si>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</si>
  <si>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</si>
  <si>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</si>
  <si>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</si>
  <si>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</si>
  <si>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</si>
  <si>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</si>
  <si>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</si>
  <si>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</si>
  <si>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</si>
  <si>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</si>
  <si>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</si>
  <si>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</si>
  <si>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</si>
  <si>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</si>
  <si>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</si>
  <si>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</si>
  <si>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</si>
  <si>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</si>
  <si>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</si>
  <si>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</si>
  <si>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</si>
  <si>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</si>
  <si>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</si>
  <si>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</si>
  <si>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</si>
  <si>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</si>
  <si>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</si>
  <si>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</si>
  <si>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</si>
  <si>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</si>
  <si>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</si>
  <si>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</si>
  <si>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</si>
  <si>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</si>
  <si>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</si>
  <si>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</si>
  <si>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</si>
  <si>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</si>
  <si>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</si>
  <si>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</si>
  <si>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</si>
  <si>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</si>
  <si>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</si>
  <si>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</si>
  <si>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</si>
  <si>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</si>
  <si>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</si>
  <si>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</si>
  <si>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</si>
  <si>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</si>
  <si>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</si>
  <si>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</si>
  <si>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</si>
  <si>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</si>
  <si>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</si>
  <si>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</si>
  <si>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</si>
  <si>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</si>
  <si>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</si>
  <si>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</si>
  <si>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</si>
  <si>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</si>
  <si>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</si>
  <si>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</si>
  <si>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</si>
  <si>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</si>
  <si>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</si>
  <si>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</si>
  <si>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</si>
  <si>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</si>
  <si>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</si>
  <si>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</si>
  <si>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</si>
  <si>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</si>
  <si>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</si>
  <si>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</si>
  <si>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</si>
  <si>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</si>
  <si>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</si>
  <si>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</si>
  <si>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</si>
  <si>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</si>
  <si>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</si>
  <si>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</si>
  <si>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</si>
  <si>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</si>
  <si>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</si>
  <si>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</si>
  <si>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</si>
  <si>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</si>
  <si>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</si>
  <si>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</si>
  <si>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</si>
  <si>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</si>
  <si>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</si>
  <si>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</si>
  <si>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</si>
  <si>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</si>
  <si>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</si>
  <si>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</si>
  <si>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</si>
  <si>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</si>
  <si>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</si>
  <si>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</si>
  <si>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</si>
  <si>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</si>
  <si>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</si>
  <si>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</si>
  <si>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</si>
  <si>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</si>
  <si>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</si>
  <si>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</si>
  <si>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</si>
  <si>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</si>
  <si>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</si>
  <si>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</si>
  <si>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</si>
  <si>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</si>
  <si>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</si>
  <si>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</si>
  <si>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</si>
  <si>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</si>
  <si>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</si>
  <si>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</si>
  <si>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</si>
  <si>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</si>
  <si>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</si>
  <si>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</si>
  <si>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</si>
  <si>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</si>
  <si>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</si>
  <si>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</si>
  <si>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</si>
  <si>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</si>
  <si>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</si>
  <si>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</si>
  <si>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</si>
  <si>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</si>
  <si>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</si>
  <si>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</si>
  <si>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</si>
  <si>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</si>
  <si>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</si>
  <si>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</si>
  <si>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</si>
  <si>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</si>
  <si>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</si>
  <si>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</si>
  <si>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</si>
  <si>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</si>
  <si>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</si>
  <si>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</si>
  <si>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</si>
  <si>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</si>
  <si>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</si>
  <si>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</si>
  <si>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</si>
  <si>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</si>
  <si>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</si>
  <si>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</si>
  <si>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</si>
  <si>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</si>
  <si>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</si>
  <si>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</si>
  <si>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</si>
  <si>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</si>
  <si>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</si>
  <si>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</si>
  <si>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</si>
  <si>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</si>
  <si>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</si>
  <si>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</si>
  <si>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</si>
  <si>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</si>
  <si>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</si>
  <si>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</si>
  <si>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</si>
  <si>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</si>
  <si>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</si>
  <si>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</si>
  <si>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</si>
  <si>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</si>
  <si>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</si>
  <si>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</si>
  <si>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</si>
  <si>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</si>
  <si>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</si>
  <si>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</si>
  <si>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</si>
  <si>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</si>
  <si>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</si>
  <si>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</si>
  <si>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</si>
  <si>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</si>
  <si>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</si>
  <si>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</si>
  <si>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</si>
  <si>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</si>
  <si>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</si>
  <si>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</si>
  <si>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</si>
  <si>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</si>
  <si>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</si>
  <si>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</si>
  <si>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</si>
  <si>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</si>
  <si>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</si>
  <si>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</si>
  <si>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</si>
  <si>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</si>
  <si>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</si>
  <si>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</si>
  <si>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</si>
  <si>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</si>
  <si>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</si>
  <si>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</si>
  <si>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</si>
  <si>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</si>
  <si>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</si>
  <si>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</si>
  <si>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</si>
  <si>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</si>
  <si>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</si>
  <si>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</si>
  <si>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</si>
  <si>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</si>
  <si>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</si>
  <si>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</si>
  <si>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</si>
  <si>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</si>
  <si>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</si>
  <si>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</si>
  <si>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</si>
  <si>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</si>
  <si>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</si>
  <si>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</si>
  <si>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</si>
  <si>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</si>
  <si>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</si>
  <si>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</si>
  <si>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</si>
  <si>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</si>
  <si>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</si>
  <si>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</si>
  <si>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</si>
  <si>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</si>
  <si>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</si>
  <si>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</si>
  <si>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</si>
  <si>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</si>
  <si>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</si>
  <si>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</si>
  <si>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</si>
  <si>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</si>
  <si>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</si>
  <si>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</si>
  <si>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</si>
  <si>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</si>
  <si>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</si>
  <si>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</si>
  <si>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</si>
  <si>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</si>
  <si>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</si>
  <si>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</si>
  <si>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</si>
  <si>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</si>
  <si>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</si>
  <si>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</si>
  <si>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</si>
  <si>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</si>
  <si>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</si>
  <si>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</si>
  <si>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</si>
  <si>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</si>
  <si>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</si>
  <si>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</si>
  <si>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</si>
  <si>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</si>
  <si>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</si>
  <si>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</si>
  <si>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</si>
  <si>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</si>
  <si>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</si>
  <si>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</si>
  <si>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</si>
  <si>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</si>
  <si>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</si>
  <si>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</si>
  <si>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</si>
  <si>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</si>
  <si>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</si>
  <si>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</si>
  <si>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</si>
  <si>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</si>
  <si>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</si>
  <si>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</si>
  <si>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</si>
  <si>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</si>
  <si>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</si>
  <si>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</si>
  <si>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</si>
  <si>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</si>
  <si>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</si>
  <si>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</si>
  <si>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</si>
  <si>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</si>
  <si>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</si>
  <si>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</si>
  <si>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</si>
  <si>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</si>
  <si>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</si>
  <si>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</si>
  <si>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</si>
  <si>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</si>
  <si>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</si>
  <si>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</si>
  <si>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</si>
  <si>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</si>
  <si>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</si>
  <si>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</si>
  <si>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</si>
  <si>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</si>
  <si>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</si>
  <si>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</si>
  <si>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</si>
  <si>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</si>
  <si>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</si>
  <si>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</si>
  <si>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</si>
  <si>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</si>
  <si>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</si>
  <si>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</si>
  <si>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</si>
  <si>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</si>
  <si>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</si>
  <si>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</si>
  <si>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</si>
  <si>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</si>
  <si>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</si>
  <si>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</si>
  <si>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</si>
  <si>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</si>
  <si>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</si>
  <si>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</si>
  <si>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</si>
  <si>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</si>
  <si>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</si>
  <si>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</si>
  <si>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</si>
  <si>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</si>
  <si>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</si>
  <si>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</si>
  <si>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</si>
  <si>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</si>
  <si>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</si>
  <si>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</si>
  <si>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</si>
  <si>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</si>
  <si>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</si>
  <si>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</si>
  <si>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</si>
  <si>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</si>
  <si>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</si>
  <si>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</si>
  <si>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</si>
  <si>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</si>
  <si>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</si>
  <si>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</si>
  <si>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</si>
  <si>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</si>
  <si>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</si>
  <si>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</si>
  <si>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</si>
  <si>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</si>
  <si>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</si>
  <si>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</si>
  <si>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</si>
  <si>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</si>
  <si>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</si>
  <si>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</si>
  <si>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</si>
  <si>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</si>
  <si>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</si>
  <si>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</si>
  <si>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</si>
  <si>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</si>
  <si>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</si>
  <si>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</si>
  <si>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</si>
  <si>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</si>
  <si>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</si>
  <si>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</si>
  <si>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</si>
  <si>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</si>
  <si>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</si>
  <si>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</si>
  <si>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</si>
  <si>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</si>
  <si>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</si>
  <si>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</si>
  <si>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</si>
  <si>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</si>
  <si>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</si>
  <si>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</si>
  <si>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</si>
  <si>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</si>
  <si>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</si>
  <si>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</si>
  <si>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</si>
  <si>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</si>
  <si>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</si>
  <si>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</si>
  <si>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</si>
  <si>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</si>
  <si>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</si>
  <si>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</si>
  <si>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</si>
  <si>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</si>
  <si>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</si>
  <si>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</si>
  <si>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</si>
  <si>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</si>
  <si>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</si>
  <si>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</si>
  <si>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</si>
  <si>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</si>
  <si>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</si>
  <si>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</si>
  <si>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</si>
  <si>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</si>
  <si>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</si>
  <si>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</si>
  <si>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</si>
  <si>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</si>
  <si>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</si>
  <si>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</si>
  <si>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</si>
  <si>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</si>
  <si>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</si>
  <si>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</si>
  <si>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</si>
  <si>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</si>
  <si>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</si>
  <si>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</si>
  <si>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</si>
  <si>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</si>
  <si>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</si>
  <si>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</si>
  <si>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</si>
  <si>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</si>
  <si>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</si>
  <si>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</si>
  <si>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</si>
  <si>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</si>
  <si>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</si>
  <si>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</si>
  <si>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</si>
  <si>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</si>
  <si>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</si>
  <si>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</si>
  <si>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</si>
  <si>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</si>
  <si>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</si>
  <si>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</si>
  <si>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</si>
  <si>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</si>
  <si>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</si>
  <si>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</si>
  <si>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</si>
  <si>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</si>
  <si>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</si>
  <si>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</si>
  <si>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</si>
  <si>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</si>
  <si>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</si>
  <si>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</si>
  <si>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</si>
  <si>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</si>
  <si>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</si>
  <si>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</si>
  <si>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</si>
  <si>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</si>
  <si>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</si>
  <si>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</si>
  <si>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</si>
  <si>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</si>
  <si>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</si>
  <si>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</si>
  <si>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</si>
  <si>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</si>
  <si>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</si>
  <si>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</si>
  <si>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</si>
  <si>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</si>
  <si>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</si>
  <si>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</si>
  <si>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</si>
  <si>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</si>
  <si>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</si>
  <si>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</si>
  <si>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</si>
  <si>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</si>
  <si>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</si>
  <si>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</si>
  <si>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</si>
  <si>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</si>
  <si>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</si>
  <si>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</si>
  <si>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</si>
  <si>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</si>
  <si>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</si>
  <si>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</si>
  <si>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</si>
  <si>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</si>
  <si>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</si>
  <si>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</si>
  <si>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</si>
  <si>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</si>
  <si>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</si>
  <si>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</si>
  <si>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</si>
  <si>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</si>
  <si>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</si>
  <si>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</si>
  <si>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</si>
  <si>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</si>
  <si>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</si>
  <si>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</si>
  <si>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</si>
  <si>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</si>
  <si>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</si>
  <si>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</si>
  <si>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</si>
  <si>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</si>
  <si>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</si>
  <si>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</si>
  <si>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</si>
  <si>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</si>
  <si>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</si>
  <si>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</si>
  <si>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</si>
  <si>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</si>
  <si>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</si>
  <si>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</si>
  <si>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</si>
  <si>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</si>
  <si>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</si>
  <si>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</si>
  <si>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</si>
  <si>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</si>
  <si>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</si>
  <si>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</si>
  <si>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</si>
  <si>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</si>
  <si>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</si>
  <si>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</si>
  <si>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</si>
  <si>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</si>
  <si>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</si>
  <si>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</si>
  <si>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</si>
  <si>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</si>
  <si>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</si>
  <si>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</si>
  <si>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</si>
  <si>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</si>
  <si>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</si>
  <si>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</si>
  <si>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</si>
  <si>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</si>
  <si>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</si>
  <si>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</si>
  <si>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</si>
  <si>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</si>
  <si>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</si>
  <si>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</si>
  <si>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</si>
  <si>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</si>
  <si>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</si>
  <si>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</si>
  <si>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</si>
  <si>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</si>
  <si>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</si>
  <si>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</si>
  <si>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</si>
  <si>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</si>
  <si>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</si>
  <si>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</si>
  <si>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</si>
  <si>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</si>
  <si>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</si>
  <si>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</si>
  <si>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</si>
  <si>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</si>
  <si>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</si>
  <si>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</si>
  <si>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</si>
  <si>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</si>
  <si>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</si>
  <si>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</si>
  <si>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</si>
  <si>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</si>
  <si>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</si>
  <si>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</si>
  <si>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</si>
  <si>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</si>
  <si>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</si>
  <si>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</si>
  <si>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</si>
  <si>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</si>
  <si>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</si>
  <si>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</si>
  <si>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</si>
  <si>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</si>
  <si>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</si>
  <si>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</si>
  <si>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</si>
  <si>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</si>
  <si>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</si>
  <si>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</si>
  <si>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</si>
  <si>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</si>
  <si>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</si>
  <si>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</si>
  <si>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</si>
  <si>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</si>
  <si>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</si>
  <si>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</si>
  <si>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</si>
  <si>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</si>
  <si>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</si>
  <si>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</si>
  <si>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</si>
  <si>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</si>
  <si>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</si>
  <si>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</si>
  <si>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</si>
  <si>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</si>
  <si>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</si>
  <si>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</si>
  <si>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</si>
  <si>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</si>
  <si>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</si>
  <si>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</si>
  <si>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</si>
  <si>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</si>
  <si>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</si>
  <si>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</si>
  <si>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</si>
  <si>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</si>
  <si>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</si>
  <si>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</si>
  <si>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</si>
  <si>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</si>
  <si>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</si>
  <si>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</si>
  <si>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</si>
  <si>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</si>
  <si>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</si>
  <si>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</si>
  <si>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</si>
  <si>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</si>
  <si>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</si>
  <si>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</si>
  <si>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</si>
  <si>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</si>
  <si>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</si>
  <si>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</si>
  <si>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</si>
  <si>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</si>
  <si>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</si>
  <si>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</si>
  <si>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</si>
  <si>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</si>
  <si>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</si>
  <si>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</si>
  <si>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</si>
  <si>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</si>
  <si>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</si>
  <si>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</si>
  <si>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</si>
  <si>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</si>
  <si>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</si>
  <si>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</si>
  <si>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</si>
  <si>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</si>
  <si>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</si>
  <si>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</si>
  <si>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</si>
  <si>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</si>
  <si>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</si>
  <si>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</si>
  <si>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</si>
  <si>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</si>
  <si>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</si>
  <si>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</si>
  <si>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</si>
  <si>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</si>
  <si>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</si>
  <si>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</si>
  <si>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</si>
  <si>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</si>
  <si>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</si>
  <si>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</si>
  <si>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</si>
  <si>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</si>
  <si>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</si>
  <si>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</si>
  <si>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</si>
  <si>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</si>
  <si>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</si>
  <si>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</si>
  <si>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</si>
  <si>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</si>
  <si>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</si>
  <si>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</si>
  <si>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</si>
  <si>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</si>
  <si>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</si>
  <si>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</si>
  <si>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</si>
  <si>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</si>
  <si>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</si>
  <si>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</si>
  <si>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</si>
  <si>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</si>
  <si>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</si>
  <si>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</si>
  <si>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</si>
  <si>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</si>
  <si>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</si>
  <si>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</si>
  <si>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</si>
  <si>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</si>
  <si>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</si>
  <si>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</si>
  <si>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</si>
  <si>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</si>
  <si>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</si>
  <si>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</si>
  <si>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</si>
  <si>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</si>
  <si>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</si>
  <si>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</si>
  <si>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</si>
  <si>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</si>
  <si>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</si>
  <si>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</si>
  <si>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</si>
  <si>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</si>
  <si>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</si>
  <si>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</si>
  <si>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</si>
  <si>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</si>
  <si>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</si>
  <si>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</si>
  <si>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</si>
  <si>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</si>
  <si>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</si>
  <si>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</si>
  <si>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</si>
  <si>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</si>
  <si>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</si>
  <si>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</si>
  <si>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</si>
  <si>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</si>
  <si>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</si>
  <si>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</si>
  <si>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</si>
  <si>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</si>
  <si>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</si>
  <si>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</si>
  <si>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</si>
  <si>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</si>
  <si>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</si>
  <si>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</si>
  <si>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</si>
  <si>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</si>
  <si>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</si>
  <si>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</si>
  <si>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</si>
  <si>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</si>
  <si>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</si>
  <si>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</si>
  <si>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</si>
  <si>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</si>
  <si>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</si>
  <si>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</si>
  <si>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</si>
  <si>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</si>
  <si>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</si>
  <si>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</si>
  <si>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</si>
  <si>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</si>
  <si>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</si>
  <si>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</si>
  <si>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</si>
  <si>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</si>
  <si>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</si>
  <si>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</si>
  <si>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</si>
  <si>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</si>
  <si>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</si>
  <si>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</si>
  <si>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</si>
  <si>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</si>
  <si>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</si>
  <si>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</si>
  <si>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</si>
  <si>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</si>
  <si>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</si>
  <si>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</si>
  <si>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</si>
  <si>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</si>
  <si>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</si>
  <si>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</si>
  <si>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</si>
  <si>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</si>
  <si>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</si>
  <si>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</si>
  <si>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</si>
  <si>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</si>
  <si>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</si>
  <si>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</si>
  <si>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</si>
  <si>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</si>
  <si>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</si>
  <si>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</si>
  <si>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</si>
  <si>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</si>
  <si>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</si>
  <si>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</si>
  <si>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</si>
  <si>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</si>
  <si>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</si>
  <si>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</si>
  <si>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</si>
  <si>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</si>
  <si>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</si>
  <si>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</si>
  <si>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</si>
  <si>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</si>
  <si>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</si>
  <si>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</si>
  <si>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</si>
  <si>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</si>
  <si>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</si>
  <si>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</si>
  <si>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</si>
  <si>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</si>
  <si>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</si>
  <si>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</si>
  <si>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</si>
  <si>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</si>
  <si>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</si>
  <si>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</si>
  <si>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</si>
  <si>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</si>
  <si>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</si>
  <si>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</si>
  <si>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</si>
  <si>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</si>
  <si>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</si>
  <si>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</si>
  <si>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</si>
  <si>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</si>
  <si>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</si>
  <si>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</si>
  <si>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</si>
  <si>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</si>
  <si>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</si>
  <si>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</si>
  <si>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</si>
  <si>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</si>
  <si>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</si>
  <si>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</si>
  <si>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</si>
  <si>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</si>
  <si>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</si>
  <si>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</si>
  <si>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</si>
  <si>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</si>
  <si>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</si>
  <si>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</si>
  <si>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</si>
  <si>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</si>
  <si>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</si>
  <si>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</si>
  <si>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</si>
  <si>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</si>
  <si>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</si>
  <si>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</si>
  <si>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</si>
  <si>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</si>
  <si>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</si>
  <si>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</si>
  <si>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</si>
  <si>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</si>
  <si>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</si>
  <si>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</si>
  <si>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</si>
  <si>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</si>
  <si>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</si>
  <si>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</si>
  <si>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</si>
  <si>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</si>
  <si>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</si>
  <si>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</si>
  <si>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</si>
  <si>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</si>
  <si>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</si>
  <si>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</si>
  <si>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</si>
  <si>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</si>
  <si>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</si>
  <si>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</si>
  <si>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</si>
  <si>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</si>
  <si>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</si>
  <si>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</si>
  <si>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</si>
  <si>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</si>
  <si>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</si>
  <si>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</si>
  <si>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</si>
  <si>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</si>
  <si>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</si>
  <si>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</si>
  <si>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</si>
  <si>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</si>
  <si>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</si>
  <si>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</si>
  <si>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</si>
  <si>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</si>
  <si>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</si>
  <si>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</si>
  <si>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</si>
  <si>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</si>
  <si>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</si>
  <si>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</si>
  <si>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</si>
  <si>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</si>
  <si>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</si>
  <si>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</si>
  <si>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</si>
  <si>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</si>
  <si>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</si>
  <si>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</si>
  <si>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</si>
  <si>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</si>
  <si>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</si>
  <si>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</si>
  <si>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</si>
  <si>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</si>
  <si>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</si>
  <si>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</si>
  <si>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</si>
  <si>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</si>
  <si>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</si>
  <si>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</si>
  <si>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</si>
  <si>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</si>
  <si>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</si>
  <si>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</si>
  <si>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</si>
  <si>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</si>
  <si>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</si>
  <si>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</si>
  <si>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</si>
  <si>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</si>
  <si>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</si>
  <si>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</si>
  <si>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</si>
  <si>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</si>
  <si>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</si>
  <si>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</si>
  <si>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</si>
  <si>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</si>
  <si>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</si>
  <si>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</si>
  <si>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</si>
  <si>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</si>
  <si>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</si>
  <si>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</si>
  <si>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</si>
  <si>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</si>
  <si>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</si>
  <si>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</si>
  <si>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</si>
  <si>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</si>
  <si>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</si>
  <si>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</si>
  <si>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</si>
  <si>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</si>
  <si>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</si>
  <si>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</si>
  <si>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</si>
  <si>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</si>
  <si>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</si>
  <si>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</si>
  <si>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</si>
  <si>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</si>
  <si>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</si>
  <si>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</si>
  <si>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</si>
  <si>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</si>
  <si>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</si>
  <si>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</si>
  <si>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</si>
  <si>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</si>
  <si>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</si>
  <si>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</si>
  <si>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</si>
  <si>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</si>
  <si>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</si>
  <si>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</si>
  <si>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</si>
  <si>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</si>
  <si>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</si>
  <si>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</si>
  <si>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</si>
  <si>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</si>
  <si>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</si>
  <si>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</si>
  <si>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</si>
  <si>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</si>
  <si>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</si>
  <si>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</si>
  <si>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</si>
  <si>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</si>
  <si>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</si>
  <si>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</si>
  <si>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</si>
  <si>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</si>
  <si>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</si>
  <si>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</si>
  <si>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</si>
  <si>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</si>
  <si>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</si>
  <si>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</si>
  <si>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</si>
  <si>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</si>
  <si>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</si>
  <si>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</si>
  <si>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</si>
  <si>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</si>
  <si>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</si>
  <si>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</si>
  <si>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</si>
  <si>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</si>
  <si>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</si>
  <si>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</si>
  <si>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</si>
  <si>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</si>
  <si>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</si>
  <si>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</si>
  <si>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</si>
  <si>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</si>
  <si>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</si>
  <si>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</si>
  <si>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</si>
  <si>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</si>
  <si>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</si>
  <si>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</si>
  <si>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</si>
  <si>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</si>
  <si>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</si>
  <si>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</si>
  <si>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</si>
  <si>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</si>
  <si>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</si>
  <si>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</si>
  <si>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</si>
  <si>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</si>
  <si>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</si>
  <si>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</si>
  <si>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</si>
  <si>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</si>
  <si>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</si>
  <si>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</si>
  <si>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</si>
  <si>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</si>
  <si>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</si>
  <si>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</si>
  <si>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</si>
  <si>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</si>
  <si>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</si>
  <si>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</si>
  <si>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</si>
  <si>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</si>
  <si>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</si>
  <si>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</si>
  <si>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</si>
  <si>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</si>
  <si>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</si>
  <si>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</si>
  <si>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</si>
  <si>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</si>
  <si>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</si>
  <si>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</si>
  <si>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</si>
  <si>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</si>
  <si>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</si>
  <si>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</si>
  <si>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</si>
  <si>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</si>
  <si>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</si>
  <si>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</si>
  <si>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</si>
  <si>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</si>
  <si>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</si>
  <si>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</si>
  <si>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</si>
  <si>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</si>
  <si>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</si>
  <si>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</si>
  <si>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</si>
  <si>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</si>
  <si>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</si>
  <si>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</si>
  <si>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</si>
  <si>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</si>
  <si>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</si>
  <si>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</si>
  <si>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</si>
  <si>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</si>
  <si>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</si>
  <si>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</si>
  <si>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</si>
  <si>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</si>
  <si>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</si>
  <si>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</si>
  <si>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</si>
  <si>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</si>
  <si>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</si>
  <si>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</si>
  <si>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</si>
  <si>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</si>
  <si>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</si>
  <si>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</si>
  <si>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</si>
  <si>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</si>
  <si>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</si>
  <si>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</si>
  <si>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</si>
  <si>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</si>
  <si>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</si>
  <si>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</si>
  <si>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</si>
  <si>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</si>
  <si>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</si>
  <si>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</si>
  <si>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</si>
  <si>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</si>
  <si>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</si>
  <si>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</si>
  <si>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</si>
  <si>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</si>
  <si>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</si>
  <si>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</si>
  <si>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</si>
  <si>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</si>
  <si>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</si>
  <si>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</si>
  <si>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</si>
  <si>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</si>
  <si>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</si>
  <si>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</si>
  <si>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</si>
  <si>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</si>
  <si>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</si>
  <si>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</si>
  <si>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</si>
  <si>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</si>
  <si>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</si>
  <si>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</si>
  <si>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</si>
  <si>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</si>
  <si>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</si>
  <si>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</si>
  <si>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</si>
  <si>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</si>
  <si>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</si>
  <si>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</si>
  <si>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</si>
  <si>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</si>
  <si>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</si>
  <si>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</si>
  <si>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</si>
  <si>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</si>
  <si>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</si>
  <si>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</si>
  <si>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</si>
  <si>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</si>
  <si>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</si>
  <si>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</si>
  <si>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</si>
  <si>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</si>
  <si>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</si>
  <si>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</si>
  <si>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</si>
  <si>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</si>
  <si>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</si>
  <si>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</si>
  <si>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</si>
  <si>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</si>
  <si>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</si>
  <si>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</si>
  <si>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</si>
  <si>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</si>
  <si>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</si>
  <si>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</si>
  <si>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</si>
  <si>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</si>
  <si>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</si>
  <si>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</si>
  <si>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</si>
  <si>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</si>
  <si>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</si>
  <si>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</si>
  <si>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</si>
  <si>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</si>
  <si>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</si>
  <si>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</si>
  <si>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</si>
  <si>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</si>
  <si>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</si>
  <si>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</si>
  <si>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</si>
  <si>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</si>
  <si>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</si>
  <si>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</si>
  <si>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</si>
  <si>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</si>
  <si>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</si>
  <si>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</si>
  <si>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</si>
  <si>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</si>
  <si>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</si>
  <si>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</si>
  <si>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</si>
  <si>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</si>
  <si>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</si>
  <si>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</si>
  <si>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</si>
  <si>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</si>
  <si>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</si>
  <si>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</si>
  <si>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</si>
  <si>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</si>
  <si>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</si>
  <si>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</si>
  <si>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</si>
  <si>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</si>
  <si>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</si>
  <si>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</si>
  <si>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</si>
  <si>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</si>
  <si>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</si>
  <si>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</si>
  <si>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</si>
  <si>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</si>
  <si>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</si>
  <si>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</si>
  <si>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</si>
  <si>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</si>
  <si>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</si>
  <si>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</si>
  <si>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</si>
  <si>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</si>
  <si>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</si>
  <si>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</si>
  <si>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</si>
  <si>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</si>
  <si>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</si>
  <si>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</si>
  <si>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</si>
  <si>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</si>
  <si>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</si>
  <si>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</si>
  <si>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</si>
  <si>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</si>
  <si>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</si>
  <si>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</si>
  <si>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</si>
  <si>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</si>
  <si>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</si>
  <si>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</si>
  <si>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</si>
  <si>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</si>
  <si>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</si>
  <si>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</si>
  <si>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</si>
  <si>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</si>
  <si>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</si>
  <si>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</si>
  <si>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</si>
  <si>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</si>
  <si>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</si>
  <si>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</si>
  <si>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</si>
  <si>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</si>
  <si>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</si>
  <si>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</si>
  <si>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</si>
  <si>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</si>
  <si>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</si>
  <si>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</si>
  <si>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</si>
  <si>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</si>
  <si>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</si>
  <si>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</si>
  <si>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</si>
  <si>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</si>
  <si>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</si>
  <si>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</si>
  <si>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</si>
  <si>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</si>
  <si>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</si>
  <si>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</si>
  <si>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</si>
  <si>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</si>
  <si>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</si>
  <si>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</si>
  <si>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</si>
  <si>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</si>
  <si>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</si>
  <si>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</si>
  <si>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</si>
  <si>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</si>
  <si>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</si>
  <si>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</si>
  <si>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</si>
  <si>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</si>
  <si>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</si>
  <si>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</si>
  <si>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</si>
  <si>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</si>
  <si>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</si>
  <si>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</si>
  <si>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</si>
  <si>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</si>
  <si>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</si>
  <si>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</si>
  <si>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</si>
  <si>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</si>
  <si>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</si>
  <si>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</si>
  <si>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</si>
  <si>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</si>
  <si>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</si>
  <si>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</si>
  <si>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</si>
  <si>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</si>
  <si>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</si>
  <si>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</si>
  <si>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</si>
  <si>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</si>
  <si>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</si>
  <si>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</si>
  <si>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</si>
  <si>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</si>
  <si>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</si>
  <si>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</si>
  <si>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</si>
  <si>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</si>
  <si>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</si>
  <si>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</si>
  <si>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</si>
  <si>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</si>
  <si>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</si>
  <si>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</si>
  <si>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</si>
  <si>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</si>
  <si>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</si>
  <si>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</si>
  <si>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</si>
  <si>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</si>
  <si>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</si>
  <si>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</si>
  <si>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</si>
  <si>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</si>
  <si>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</si>
  <si>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</si>
  <si>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</si>
  <si>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</si>
  <si>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</si>
  <si>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</si>
  <si>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</si>
  <si>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</si>
  <si>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</si>
  <si>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</si>
  <si>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</si>
  <si>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</si>
  <si>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</si>
  <si>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</si>
  <si>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</si>
  <si>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</si>
  <si>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</si>
  <si>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</si>
  <si>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</si>
  <si>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</si>
  <si>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</si>
  <si>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</si>
  <si>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</si>
  <si>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</si>
  <si>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</si>
  <si>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</si>
  <si>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</si>
  <si>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</si>
  <si>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</si>
  <si>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</si>
  <si>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</si>
  <si>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</si>
  <si>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</si>
  <si>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</si>
  <si>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</si>
  <si>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</si>
  <si>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</si>
  <si>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</si>
  <si>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</si>
  <si>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</si>
  <si>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</si>
  <si>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</si>
  <si>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</si>
  <si>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</si>
  <si>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</si>
  <si>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</si>
  <si>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</si>
  <si>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</si>
  <si>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</si>
  <si>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</si>
  <si>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</si>
  <si>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</si>
  <si>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</si>
  <si>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</si>
  <si>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</si>
  <si>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</si>
  <si>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</si>
  <si>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</si>
  <si>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</si>
  <si>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</si>
  <si>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</si>
  <si>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</si>
  <si>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</si>
  <si>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</si>
  <si>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</si>
  <si>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</si>
  <si>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</si>
  <si>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</si>
  <si>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</si>
  <si>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</si>
  <si>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</si>
  <si>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</si>
  <si>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</si>
  <si>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</si>
  <si>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</si>
  <si>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</si>
  <si>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</si>
  <si>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</si>
  <si>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</si>
  <si>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</si>
  <si>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</si>
  <si>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</si>
  <si>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</si>
  <si>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</si>
  <si>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</si>
  <si>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</si>
  <si>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</si>
  <si>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</si>
  <si>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</si>
  <si>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</si>
  <si>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</si>
  <si>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</si>
  <si>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</si>
  <si>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</si>
  <si>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</si>
  <si>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</si>
  <si>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</si>
  <si>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</si>
  <si>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</si>
  <si>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</si>
  <si>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</si>
  <si>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</si>
  <si>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</si>
  <si>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</si>
  <si>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</si>
  <si>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</si>
  <si>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</si>
  <si>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</si>
  <si>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</si>
  <si>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</si>
  <si>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</si>
  <si>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</si>
  <si>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</si>
  <si>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</si>
  <si>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</si>
  <si>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</si>
  <si>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</si>
  <si>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</si>
  <si>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</si>
  <si>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</si>
  <si>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</si>
  <si>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</si>
  <si>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</si>
  <si>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</si>
  <si>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</si>
  <si>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</si>
  <si>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</si>
  <si>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</si>
  <si>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</si>
  <si>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</si>
  <si>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</si>
  <si>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</si>
  <si>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</si>
  <si>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</si>
  <si>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</si>
  <si>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</si>
  <si>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</si>
  <si>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</si>
  <si>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</si>
  <si>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</si>
  <si>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</si>
  <si>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</si>
  <si>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</si>
  <si>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</si>
  <si>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</si>
  <si>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</si>
  <si>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</si>
  <si>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</si>
  <si>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</si>
  <si>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</si>
  <si>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</si>
  <si>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</si>
  <si>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</si>
  <si>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</si>
  <si>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</si>
  <si>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</si>
  <si>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</si>
  <si>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</si>
  <si>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</si>
  <si>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</si>
  <si>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</si>
  <si>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</si>
  <si>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</si>
  <si>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</si>
  <si>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</si>
  <si>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</si>
  <si>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</si>
  <si>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</si>
  <si>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</si>
  <si>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</si>
  <si>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</si>
  <si>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</si>
  <si>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</si>
  <si>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</si>
  <si>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</si>
  <si>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</si>
  <si>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</si>
  <si>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</si>
  <si>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</si>
  <si>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</si>
  <si>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</si>
  <si>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</si>
  <si>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</si>
  <si>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</si>
  <si>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</si>
  <si>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</si>
  <si>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</si>
  <si>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</si>
  <si>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</si>
  <si>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</si>
  <si>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</si>
  <si>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</si>
  <si>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</si>
  <si>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</si>
  <si>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</si>
  <si>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</si>
  <si>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</si>
  <si>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</si>
  <si>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</si>
  <si>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</si>
  <si>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</si>
  <si>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</si>
  <si>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</si>
  <si>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</si>
  <si>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</si>
  <si>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</si>
  <si>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</si>
  <si>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</si>
  <si>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</si>
  <si>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</si>
  <si>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</si>
  <si>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</si>
  <si>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</si>
  <si>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</si>
  <si>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</si>
  <si>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</si>
  <si>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</si>
  <si>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</si>
  <si>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</si>
  <si>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</si>
  <si>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</si>
  <si>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</si>
  <si>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</si>
  <si>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</si>
  <si>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</si>
  <si>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</si>
  <si>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</si>
  <si>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</si>
  <si>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</si>
  <si>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</si>
  <si>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</si>
  <si>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</si>
  <si>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</si>
  <si>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</si>
  <si>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</si>
  <si>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</si>
  <si>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</si>
  <si>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</si>
  <si>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</si>
  <si>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</si>
  <si>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</si>
  <si>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</si>
  <si>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</si>
  <si>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</si>
  <si>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</si>
  <si>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</si>
  <si>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</si>
  <si>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</si>
  <si>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</si>
  <si>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</si>
  <si>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</si>
  <si>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</si>
  <si>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</si>
  <si>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</si>
  <si>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</si>
  <si>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</si>
  <si>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</si>
  <si>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</si>
  <si>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</si>
  <si>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</si>
  <si>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</si>
  <si>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</si>
  <si>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</si>
  <si>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</si>
  <si>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</si>
  <si>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</si>
  <si>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</si>
  <si>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</si>
  <si>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</si>
  <si>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</si>
  <si>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</si>
  <si>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</si>
  <si>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</si>
  <si>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</si>
  <si>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</si>
  <si>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</si>
  <si>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</si>
  <si>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</si>
  <si>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</si>
  <si>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</si>
  <si>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</si>
  <si>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</si>
  <si>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</si>
  <si>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</si>
  <si>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</si>
  <si>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</si>
  <si>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</si>
  <si>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</si>
  <si>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</si>
  <si>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</si>
  <si>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</si>
  <si>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</si>
  <si>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</si>
  <si>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</si>
  <si>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</si>
  <si>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</si>
  <si>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</si>
  <si>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</si>
  <si>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</si>
  <si>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</si>
  <si>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</si>
  <si>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</si>
  <si>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</si>
  <si>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</si>
  <si>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</si>
  <si>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</si>
  <si>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</si>
  <si>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</si>
  <si>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</si>
  <si>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</si>
  <si>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</si>
  <si>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</si>
  <si>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</si>
  <si>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</si>
  <si>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</si>
  <si>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</si>
  <si>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</si>
  <si>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</si>
  <si>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</si>
  <si>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</si>
  <si>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</si>
  <si>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</si>
  <si>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</si>
  <si>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</si>
  <si>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</si>
  <si>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</si>
  <si>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</si>
  <si>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</si>
  <si>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</si>
  <si>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</si>
  <si>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</si>
  <si>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</si>
  <si>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</si>
  <si>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</si>
  <si>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</si>
  <si>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</si>
  <si>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</si>
  <si>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</si>
  <si>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</si>
  <si>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</si>
  <si>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</si>
  <si>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</si>
  <si>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</si>
  <si>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</si>
  <si>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</si>
  <si>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</si>
  <si>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</si>
  <si>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</si>
  <si>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</si>
  <si>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</si>
  <si>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</si>
  <si>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</si>
  <si>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</si>
  <si>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</si>
  <si>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</si>
  <si>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</si>
  <si>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</si>
  <si>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</si>
  <si>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</si>
  <si>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</si>
  <si>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</si>
  <si>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</si>
  <si>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</si>
  <si>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</si>
  <si>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</si>
  <si>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</si>
  <si>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</si>
  <si>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</si>
  <si>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</si>
  <si>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</si>
  <si>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</si>
  <si>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</si>
  <si>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</si>
  <si>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</si>
  <si>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</si>
  <si>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</si>
  <si>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</si>
  <si>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</si>
  <si>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</si>
  <si>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</si>
  <si>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</si>
  <si>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</si>
  <si>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</si>
  <si>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</si>
  <si>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</si>
  <si>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</si>
  <si>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</si>
  <si>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</si>
  <si>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</si>
  <si>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</si>
  <si>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</si>
  <si>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</si>
  <si>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</si>
  <si>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</si>
  <si>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</si>
  <si>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</si>
  <si>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</si>
  <si>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</si>
  <si>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</si>
  <si>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</si>
  <si>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</si>
  <si>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</si>
  <si>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</si>
  <si>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</si>
  <si>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</si>
  <si>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</si>
  <si>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</si>
  <si>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</si>
  <si>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</si>
  <si>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</si>
  <si>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</si>
  <si>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</si>
  <si>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</si>
  <si>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</si>
  <si>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</si>
  <si>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</si>
  <si>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</si>
  <si>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</si>
  <si>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</si>
  <si>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</si>
  <si>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</si>
  <si>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</si>
  <si>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</si>
  <si>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</si>
  <si>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</si>
  <si>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</si>
  <si>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</si>
  <si>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</si>
  <si>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</si>
  <si>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</si>
  <si>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</si>
  <si>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</si>
  <si>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</si>
  <si>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</si>
  <si>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</si>
  <si>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</si>
  <si>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</si>
  <si>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</si>
  <si>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</si>
  <si>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</si>
  <si>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</si>
  <si>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</si>
  <si>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</si>
  <si>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</si>
  <si>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</si>
  <si>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</si>
  <si>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</si>
  <si>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</si>
  <si>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</si>
  <si>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</si>
  <si>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</si>
  <si>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</si>
  <si>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</si>
  <si>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</si>
  <si>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</si>
  <si>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</si>
  <si>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</si>
  <si>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</si>
  <si>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</si>
  <si>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</si>
  <si>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</si>
  <si>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</si>
  <si>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</si>
  <si>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</si>
  <si>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</si>
  <si>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</si>
  <si>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</si>
  <si>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</si>
  <si>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</si>
  <si>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</si>
  <si>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</si>
  <si>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</si>
  <si>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</si>
  <si>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</si>
  <si>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</si>
  <si>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</si>
  <si>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</si>
  <si>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</si>
  <si>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</si>
  <si>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</si>
  <si>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</si>
  <si>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</si>
  <si>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</si>
  <si>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</si>
  <si>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</si>
  <si>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</si>
  <si>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</si>
  <si>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</si>
  <si>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</si>
  <si>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</si>
  <si>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</si>
  <si>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</si>
  <si>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</si>
  <si>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</si>
  <si>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</si>
  <si>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</si>
  <si>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</si>
  <si>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</si>
  <si>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</si>
  <si>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</si>
  <si>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</si>
  <si>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</si>
  <si>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</si>
  <si>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</si>
  <si>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</si>
  <si>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</si>
  <si>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</si>
  <si>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</si>
  <si>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</si>
  <si>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</si>
  <si>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</si>
  <si>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</si>
  <si>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</si>
  <si>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</si>
  <si>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</si>
  <si>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</si>
  <si>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</si>
  <si>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</si>
  <si>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</si>
  <si>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</si>
  <si>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</si>
  <si>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</si>
  <si>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</si>
  <si>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</si>
  <si>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</si>
  <si>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</si>
  <si>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</si>
  <si>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</si>
  <si>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</si>
  <si>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</si>
  <si>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</si>
  <si>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</si>
  <si>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</si>
  <si>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</si>
  <si>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</si>
  <si>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</si>
  <si>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</si>
  <si>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</si>
  <si>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</si>
  <si>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</si>
  <si>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</si>
  <si>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</si>
  <si>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</si>
  <si>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</si>
  <si>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</si>
  <si>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</si>
  <si>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</si>
  <si>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</si>
  <si>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</si>
  <si>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</si>
  <si>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</si>
  <si>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</si>
  <si>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</si>
  <si>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</si>
  <si>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</si>
  <si>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</si>
  <si>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</si>
  <si>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</si>
  <si>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</si>
  <si>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</si>
  <si>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</si>
  <si>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</si>
  <si>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</si>
  <si>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</si>
  <si>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</si>
  <si>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</si>
  <si>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</si>
  <si>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</si>
  <si>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</si>
  <si>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</si>
  <si>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</si>
  <si>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</si>
  <si>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</si>
  <si>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</si>
  <si>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</si>
  <si>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</si>
  <si>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</si>
  <si>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</si>
  <si>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</si>
  <si>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</si>
  <si>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</si>
  <si>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</si>
  <si>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</si>
  <si>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</si>
  <si>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</si>
  <si>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</si>
  <si>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</si>
  <si>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</si>
  <si>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</si>
  <si>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</si>
  <si>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</si>
  <si>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</si>
  <si>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</si>
  <si>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</si>
  <si>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</si>
  <si>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</si>
  <si>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</si>
  <si>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</si>
  <si>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</si>
  <si>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</si>
  <si>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</si>
  <si>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</si>
  <si>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</si>
  <si>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</si>
  <si>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</si>
  <si>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</si>
  <si>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</si>
  <si>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</si>
  <si>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</si>
  <si>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</si>
  <si>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</si>
  <si>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</si>
  <si>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</si>
  <si>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</si>
  <si>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</si>
  <si>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</si>
  <si>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</si>
  <si>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</si>
  <si>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</si>
  <si>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</si>
  <si>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</si>
  <si>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</si>
  <si>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</si>
  <si>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</si>
  <si>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</si>
  <si>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</si>
  <si>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</si>
  <si>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</si>
  <si>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</si>
  <si>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</si>
  <si>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</si>
  <si>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</si>
  <si>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</si>
  <si>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</si>
  <si>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</si>
  <si>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</si>
  <si>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</si>
  <si>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</si>
  <si>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</si>
  <si>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</si>
  <si>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</si>
  <si>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</si>
  <si>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</si>
  <si>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</si>
  <si>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</si>
  <si>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</si>
  <si>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</si>
  <si>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</si>
  <si>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</si>
  <si>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</si>
  <si>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</si>
  <si>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</si>
  <si>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</si>
  <si>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</si>
  <si>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</si>
  <si>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</si>
  <si>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</si>
  <si>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</si>
  <si>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</si>
  <si>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</si>
  <si>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</si>
  <si>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</si>
  <si>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</si>
  <si>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</si>
  <si>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</si>
  <si>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</si>
  <si>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</si>
  <si>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</si>
  <si>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</si>
  <si>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</si>
  <si>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</si>
  <si>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</si>
  <si>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</si>
  <si>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</si>
  <si>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</si>
  <si>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</si>
  <si>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</si>
  <si>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</si>
  <si>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</si>
  <si>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</si>
  <si>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</si>
  <si>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</si>
  <si>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</si>
  <si>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</si>
  <si>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</si>
  <si>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</si>
  <si>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</si>
  <si>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</si>
  <si>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</si>
  <si>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</si>
  <si>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</si>
  <si>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</si>
  <si>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</si>
  <si>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</si>
  <si>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</si>
  <si>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</si>
  <si>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</si>
  <si>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</si>
  <si>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</si>
  <si>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</si>
  <si>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</si>
  <si>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</si>
  <si>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</si>
  <si>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</si>
  <si>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</si>
  <si>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</si>
  <si>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</si>
  <si>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</si>
  <si>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</si>
  <si>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</si>
  <si>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</si>
  <si>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</si>
  <si>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</si>
  <si>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</si>
  <si>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</si>
  <si>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</si>
  <si>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</si>
  <si>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</si>
  <si>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</si>
  <si>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</si>
  <si>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</si>
  <si>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</si>
  <si>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</si>
  <si>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</si>
  <si>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</si>
  <si>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</si>
  <si>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</si>
  <si>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</si>
  <si>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</si>
  <si>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</si>
  <si>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</si>
  <si>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</si>
  <si>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</si>
  <si>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</si>
  <si>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</si>
  <si>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</si>
  <si>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</si>
  <si>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</si>
  <si>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</si>
  <si>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</si>
  <si>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</si>
  <si>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</si>
  <si>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</si>
  <si>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</si>
  <si>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</si>
  <si>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</si>
  <si>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</si>
  <si>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</si>
  <si>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</si>
  <si>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</si>
  <si>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</si>
  <si>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</si>
  <si>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</si>
  <si>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</si>
  <si>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</si>
  <si>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</si>
  <si>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</si>
  <si>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</si>
  <si>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</si>
  <si>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</si>
  <si>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</si>
  <si>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</si>
  <si>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</si>
  <si>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</si>
  <si>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</si>
  <si>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</si>
  <si>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</si>
  <si>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</si>
  <si>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</si>
  <si>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</si>
  <si>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</si>
  <si>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</si>
  <si>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</si>
  <si>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</si>
  <si>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</si>
  <si>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</si>
  <si>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</si>
  <si>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</si>
  <si>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</si>
  <si>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</si>
  <si>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</si>
  <si>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</si>
  <si>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</si>
  <si>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</si>
  <si>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</si>
  <si>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</si>
  <si>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</si>
  <si>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</si>
  <si>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</si>
  <si>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</si>
  <si>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</si>
  <si>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</si>
  <si>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</si>
  <si>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</si>
  <si>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</si>
  <si>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</si>
  <si>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</si>
  <si>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</si>
  <si>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</si>
  <si>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</si>
  <si>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</si>
  <si>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</si>
  <si>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</si>
  <si>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</si>
  <si>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</si>
  <si>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</si>
  <si>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</si>
  <si>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</si>
  <si>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</si>
  <si>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</si>
  <si>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</si>
  <si>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</si>
  <si>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</si>
  <si>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</si>
  <si>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</si>
  <si>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</si>
  <si>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</si>
  <si>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</si>
  <si>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</si>
  <si>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</si>
  <si>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</si>
  <si>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</si>
  <si>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</si>
  <si>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</si>
  <si>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</si>
  <si>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</si>
  <si>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</si>
  <si>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</si>
  <si>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</si>
  <si>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</si>
  <si>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</si>
  <si>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</si>
  <si>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</si>
  <si>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</si>
  <si>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</si>
  <si>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</si>
  <si>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</si>
  <si>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</si>
  <si>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</si>
  <si>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</si>
  <si>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</si>
  <si>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</si>
  <si>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</si>
  <si>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</si>
  <si>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</si>
  <si>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</si>
  <si>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</si>
  <si>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</si>
  <si>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</si>
  <si>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</si>
  <si>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</si>
  <si>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</si>
  <si>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</si>
  <si>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</si>
  <si>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</si>
  <si>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</si>
  <si>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</si>
  <si>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</si>
  <si>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</si>
  <si>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</si>
  <si>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</si>
  <si>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</si>
  <si>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</si>
  <si>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</si>
  <si>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</si>
  <si>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</si>
  <si>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</si>
  <si>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</si>
  <si>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</si>
  <si>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</si>
  <si>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</si>
  <si>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</si>
  <si>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</si>
  <si>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</si>
  <si>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</si>
  <si>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</si>
  <si>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</si>
  <si>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</si>
  <si>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</si>
  <si>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</si>
  <si>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</si>
  <si>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</si>
  <si>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</si>
  <si>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</si>
  <si>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</si>
  <si>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</si>
  <si>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</si>
  <si>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</si>
  <si>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</si>
  <si>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</si>
  <si>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</si>
  <si>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</si>
  <si>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</si>
  <si>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</si>
  <si>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</si>
  <si>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</si>
  <si>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</si>
  <si>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</si>
  <si>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</si>
  <si>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</si>
  <si>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</si>
  <si>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</si>
  <si>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</si>
  <si>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</si>
  <si>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</si>
  <si>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</si>
  <si>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</si>
  <si>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</si>
  <si>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</si>
  <si>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</si>
  <si>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</si>
  <si>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</si>
  <si>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</si>
  <si>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</si>
  <si>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</si>
  <si>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</si>
  <si>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</si>
  <si>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</si>
  <si>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</si>
  <si>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</si>
  <si>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</si>
  <si>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</si>
  <si>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</si>
  <si>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</si>
  <si>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</si>
  <si>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</si>
  <si>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</si>
  <si>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</si>
  <si>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</si>
  <si>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</si>
  <si>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</si>
  <si>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</si>
  <si>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</si>
  <si>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</si>
  <si>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</si>
  <si>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</si>
  <si>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</si>
  <si>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</si>
  <si>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</si>
  <si>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</si>
  <si>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</si>
  <si>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</si>
  <si>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</si>
  <si>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</si>
  <si>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</si>
  <si>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</si>
  <si>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</si>
  <si>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</si>
  <si>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</si>
  <si>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</si>
  <si>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</si>
  <si>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</si>
  <si>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</si>
  <si>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</si>
  <si>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</si>
  <si>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</si>
  <si>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</si>
  <si>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</si>
  <si>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</si>
  <si>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</si>
  <si>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</si>
  <si>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</si>
  <si>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</si>
  <si>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</si>
  <si>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</si>
  <si>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</si>
  <si>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</si>
  <si>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</si>
  <si>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</si>
  <si>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</si>
  <si>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</si>
  <si>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</si>
  <si>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</si>
  <si>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</si>
  <si>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</si>
  <si>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</si>
  <si>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</si>
  <si>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</si>
  <si>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</si>
  <si>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</si>
  <si>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</si>
  <si>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</si>
  <si>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</si>
  <si>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</si>
  <si>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</si>
  <si>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</si>
  <si>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</si>
  <si>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</si>
  <si>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</si>
  <si>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</si>
  <si>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</si>
  <si>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</si>
  <si>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</si>
  <si>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</si>
  <si>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</si>
  <si>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</si>
  <si>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</si>
  <si>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</si>
  <si>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</si>
  <si>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</si>
  <si>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</si>
  <si>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</si>
  <si>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</si>
  <si>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</si>
  <si>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</si>
  <si>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</si>
  <si>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</si>
  <si>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</si>
  <si>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</si>
  <si>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</si>
  <si>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</si>
  <si>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</si>
  <si>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</si>
  <si>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</si>
  <si>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</si>
  <si>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</si>
  <si>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</si>
  <si>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</si>
  <si>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</si>
  <si>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</si>
  <si>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</si>
  <si>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</si>
  <si>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</si>
  <si>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</si>
  <si>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</si>
  <si>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</si>
  <si>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</si>
  <si>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</si>
  <si>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</si>
  <si>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</si>
  <si>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</si>
  <si>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</si>
  <si>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</si>
  <si>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</si>
  <si>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</si>
  <si>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</si>
  <si>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</si>
  <si>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</si>
  <si>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</si>
  <si>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</si>
  <si>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</si>
  <si>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</si>
  <si>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</si>
  <si>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</si>
  <si>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</si>
  <si>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</si>
  <si>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</si>
  <si>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</si>
  <si>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</si>
  <si>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</si>
  <si>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</si>
  <si>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</si>
  <si>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</si>
  <si>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</si>
  <si>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</si>
  <si>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</si>
  <si>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</si>
  <si>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</si>
  <si>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</si>
  <si>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</si>
  <si>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</si>
  <si>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</si>
  <si>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</si>
  <si>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</si>
  <si>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</si>
  <si>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</si>
  <si>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</si>
  <si>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</si>
  <si>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</si>
  <si>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</si>
  <si>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</si>
  <si>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</si>
  <si>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</si>
  <si>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</si>
  <si>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</si>
  <si>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</si>
  <si>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</si>
  <si>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</si>
  <si>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</si>
  <si>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</si>
  <si>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</si>
  <si>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</si>
  <si>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</si>
  <si>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</si>
  <si>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</si>
  <si>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</si>
  <si>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</si>
  <si>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</si>
  <si>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</si>
  <si>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</si>
  <si>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</si>
  <si>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</si>
  <si>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</si>
  <si>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</si>
  <si>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</si>
  <si>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</si>
  <si>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</si>
  <si>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</si>
  <si>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</si>
  <si>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</si>
  <si>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</si>
  <si>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</si>
  <si>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</si>
  <si>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</si>
  <si>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</si>
  <si>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</si>
  <si>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</si>
  <si>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</si>
  <si>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</si>
  <si>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</si>
  <si>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</si>
  <si>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</si>
  <si>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</si>
  <si>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</si>
  <si>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</si>
  <si>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</si>
  <si>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</si>
  <si>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</si>
  <si>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</si>
  <si>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</si>
  <si>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</si>
  <si>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</si>
  <si>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</si>
  <si>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</si>
  <si>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</si>
  <si>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</si>
  <si>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</si>
  <si>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</si>
  <si>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</si>
  <si>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</si>
  <si>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</si>
  <si>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</si>
  <si>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</si>
  <si>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</si>
  <si>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</si>
  <si>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</si>
  <si>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</si>
  <si>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</si>
  <si>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</si>
  <si>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</si>
  <si>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</si>
  <si>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</si>
  <si>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</si>
  <si>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</si>
  <si>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</si>
  <si>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</si>
  <si>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</si>
  <si>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</si>
  <si>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</si>
  <si>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</si>
  <si>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</si>
  <si>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</si>
  <si>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</si>
  <si>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</si>
  <si>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</si>
  <si>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</si>
  <si>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</si>
  <si>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</si>
  <si>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</si>
  <si>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</si>
  <si>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</si>
  <si>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</si>
  <si>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</si>
  <si>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</si>
  <si>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</si>
  <si>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</si>
  <si>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</si>
  <si>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</si>
  <si>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</si>
  <si>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</si>
  <si>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</si>
  <si>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</si>
  <si>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</si>
  <si>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</si>
  <si>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</si>
  <si>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</si>
  <si>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</si>
  <si>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</si>
  <si>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</si>
  <si>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</si>
  <si>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</si>
  <si>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</si>
  <si>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</si>
  <si>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</si>
  <si>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</si>
  <si>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</si>
  <si>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</si>
  <si>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</si>
  <si>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</si>
  <si>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</si>
  <si>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</si>
  <si>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</si>
  <si>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</si>
  <si>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</si>
  <si>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</si>
  <si>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</si>
  <si>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</si>
  <si>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</si>
  <si>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</si>
  <si>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</si>
  <si>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</si>
  <si>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</si>
  <si>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</si>
  <si>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</si>
  <si>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</si>
  <si>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</si>
  <si>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</si>
  <si>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</si>
  <si>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</si>
  <si>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</si>
  <si>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</si>
  <si>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</si>
  <si>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</si>
  <si>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</si>
  <si>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</si>
  <si>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</si>
  <si>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</si>
  <si>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</si>
  <si>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</si>
  <si>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</si>
  <si>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</si>
  <si>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</si>
  <si>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</si>
  <si>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</si>
  <si>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</si>
  <si>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</si>
  <si>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</si>
  <si>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</si>
  <si>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</si>
  <si>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</si>
  <si>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</si>
  <si>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</si>
  <si>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</si>
  <si>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</si>
  <si>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</si>
  <si>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</si>
  <si>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</si>
  <si>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</si>
  <si>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</si>
  <si>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</si>
  <si>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</si>
  <si>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</si>
  <si>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</si>
  <si>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</si>
  <si>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</si>
  <si>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</si>
  <si>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</si>
  <si>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</si>
  <si>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</si>
  <si>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</si>
  <si>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</si>
  <si>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</si>
  <si>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</si>
  <si>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</si>
  <si>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</si>
  <si>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</si>
  <si>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</si>
  <si>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</si>
  <si>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</si>
  <si>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</si>
  <si>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</si>
  <si>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</si>
  <si>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</si>
  <si>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</si>
  <si>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</si>
  <si>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</si>
  <si>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</si>
  <si>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</si>
  <si>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</si>
  <si>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</si>
  <si>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</si>
  <si>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</si>
  <si>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</si>
  <si>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</si>
  <si>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</si>
  <si>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</si>
  <si>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</si>
  <si>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</si>
  <si>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</si>
  <si>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</si>
  <si>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</si>
  <si>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</si>
  <si>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</si>
  <si>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</si>
  <si>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</si>
  <si>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</si>
  <si>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</si>
  <si>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</si>
  <si>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</si>
  <si>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</si>
  <si>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</si>
  <si>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</si>
  <si>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</si>
  <si>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</si>
  <si>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</si>
  <si>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</si>
  <si>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</si>
  <si>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</si>
  <si>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</si>
  <si>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</si>
  <si>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</si>
  <si>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</si>
  <si>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</si>
  <si>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</si>
  <si>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</si>
  <si>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</si>
  <si>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</si>
  <si>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</si>
  <si>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</si>
  <si>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</si>
  <si>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</si>
  <si>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</si>
  <si>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</si>
  <si>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</si>
  <si>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</si>
  <si>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</si>
  <si>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</si>
  <si>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</si>
  <si>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</si>
  <si>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</si>
  <si>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</si>
  <si>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</si>
  <si>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</si>
  <si>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</si>
  <si>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</si>
  <si>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</si>
  <si>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</si>
  <si>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</si>
  <si>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</si>
  <si>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</si>
  <si>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</si>
  <si>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</si>
  <si>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</si>
  <si>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</si>
  <si>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</si>
  <si>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</si>
  <si>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</si>
  <si>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</si>
  <si>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</si>
  <si>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</si>
  <si>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</si>
  <si>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</si>
  <si>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</si>
  <si>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</si>
  <si>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</si>
  <si>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</si>
  <si>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</si>
  <si>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</si>
  <si>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</si>
  <si>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</si>
  <si>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</si>
  <si>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</si>
  <si>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</si>
  <si>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</si>
  <si>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</si>
  <si>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</si>
  <si>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</si>
  <si>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</si>
  <si>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</si>
  <si>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</si>
  <si>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</si>
  <si>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</si>
  <si>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</si>
  <si>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</si>
  <si>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</si>
  <si>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</si>
  <si>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</si>
  <si>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</si>
  <si>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</si>
  <si>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</si>
  <si>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</si>
  <si>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</si>
  <si>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</si>
  <si>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</si>
  <si>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</si>
  <si>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</si>
  <si>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</si>
  <si>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</si>
  <si>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</si>
  <si>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</si>
  <si>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</si>
  <si>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</si>
  <si>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</si>
  <si>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</si>
  <si>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</si>
  <si>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</si>
  <si>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</si>
  <si>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</si>
  <si>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</si>
  <si>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</si>
  <si>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</si>
  <si>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</si>
  <si>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</si>
  <si>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</si>
  <si>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</si>
  <si>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</si>
  <si>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</si>
  <si>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</si>
  <si>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</si>
  <si>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</si>
  <si>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</si>
  <si>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</si>
  <si>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</si>
  <si>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</si>
  <si>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</si>
  <si>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</si>
  <si>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</si>
  <si>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</si>
  <si>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</si>
  <si>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</si>
  <si>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</si>
  <si>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</si>
  <si>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</si>
  <si>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</si>
  <si>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</si>
  <si>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</si>
  <si>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</si>
  <si>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</si>
  <si>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</si>
  <si>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</si>
  <si>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</si>
  <si>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</si>
  <si>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</si>
  <si>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</si>
  <si>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</si>
  <si>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</si>
  <si>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</si>
  <si>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</si>
  <si>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</si>
  <si>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</si>
  <si>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</si>
  <si>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</si>
  <si>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</si>
  <si>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</si>
  <si>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</si>
  <si>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</si>
  <si>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</si>
  <si>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</si>
  <si>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</si>
  <si>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</si>
  <si>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</si>
  <si>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</si>
  <si>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</si>
  <si>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</si>
  <si>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</si>
  <si>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</si>
  <si>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</si>
  <si>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</si>
  <si>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</si>
  <si>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</si>
  <si>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</si>
  <si>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</si>
  <si>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</si>
  <si>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</si>
  <si>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</si>
  <si>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</si>
  <si>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</si>
  <si>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</si>
  <si>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</si>
  <si>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</si>
  <si>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</si>
  <si>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</si>
  <si>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</si>
  <si>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</si>
  <si>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</si>
  <si>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</si>
  <si>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</si>
  <si>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</si>
  <si>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</si>
  <si>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</si>
  <si>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</si>
  <si>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</si>
  <si>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</si>
  <si>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</si>
  <si>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</si>
  <si>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</si>
  <si>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</si>
  <si>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</si>
  <si>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</si>
  <si>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</si>
  <si>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</si>
  <si>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</si>
  <si>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</si>
  <si>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</si>
  <si>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</si>
  <si>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</si>
  <si>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</si>
  <si>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</si>
  <si>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</si>
  <si>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</si>
  <si>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</si>
  <si>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</si>
  <si>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</si>
  <si>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</si>
  <si>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</si>
  <si>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</si>
  <si>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</si>
  <si>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</si>
  <si>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</si>
  <si>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</si>
  <si>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</si>
  <si>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</si>
  <si>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</si>
  <si>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</si>
  <si>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</si>
  <si>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</si>
  <si>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</si>
  <si>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</si>
  <si>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</si>
  <si>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</si>
  <si>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</si>
  <si>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</si>
  <si>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</si>
  <si>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</si>
  <si>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</si>
  <si>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</si>
  <si>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</si>
  <si>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</si>
  <si>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</si>
  <si>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</si>
  <si>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</si>
  <si>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</si>
  <si>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</si>
  <si>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</si>
  <si>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</si>
  <si>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</si>
  <si>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</si>
  <si>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</si>
  <si>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</si>
  <si>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</si>
  <si>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</si>
  <si>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</si>
  <si>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</si>
  <si>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</si>
  <si>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</si>
  <si>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</si>
  <si>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</si>
  <si>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</si>
  <si>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</si>
  <si>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</si>
  <si>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</si>
  <si>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</si>
  <si>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</si>
  <si>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</si>
  <si>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</si>
  <si>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</si>
  <si>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</si>
  <si>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</si>
  <si>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</si>
  <si>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</si>
  <si>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</si>
  <si>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</si>
  <si>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</si>
  <si>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</si>
  <si>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</si>
  <si>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</si>
  <si>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</si>
  <si>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</si>
  <si>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</si>
  <si>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</si>
  <si>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</si>
  <si>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</si>
  <si>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</si>
  <si>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</si>
  <si>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</si>
  <si>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</si>
  <si>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</si>
  <si>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</si>
  <si>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</si>
  <si>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</si>
  <si>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</si>
  <si>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</si>
  <si>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</si>
  <si>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</si>
  <si>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</si>
  <si>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</si>
  <si>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</si>
  <si>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</si>
  <si>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</si>
  <si>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</si>
  <si>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</si>
  <si>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</si>
  <si>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</si>
  <si>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</si>
  <si>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</si>
  <si>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</si>
  <si>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</si>
  <si>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</si>
  <si>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</si>
  <si>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</si>
  <si>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</si>
  <si>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</si>
  <si>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</si>
  <si>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</si>
  <si>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</si>
  <si>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</si>
  <si>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</si>
  <si>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</si>
  <si>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</si>
  <si>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</si>
  <si>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</si>
  <si>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</si>
  <si>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</si>
  <si>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</si>
  <si>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</si>
  <si>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</si>
  <si>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</si>
  <si>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</si>
  <si>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</si>
  <si>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</si>
  <si>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</si>
  <si>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</si>
  <si>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</si>
  <si>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</si>
  <si>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</si>
  <si>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</si>
  <si>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</si>
  <si>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</si>
  <si>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</si>
  <si>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</si>
  <si>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</si>
  <si>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</si>
  <si>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</si>
  <si>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</si>
  <si>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</si>
  <si>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</si>
  <si>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</si>
  <si>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</si>
  <si>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</si>
  <si>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</si>
  <si>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</si>
  <si>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</si>
  <si>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</si>
  <si>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</si>
  <si>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</si>
  <si>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</si>
  <si>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</si>
  <si>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</si>
  <si>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</si>
  <si>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</si>
  <si>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</si>
  <si>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</si>
  <si>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</si>
  <si>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</si>
  <si>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</si>
  <si>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</si>
  <si>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</si>
  <si>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</si>
  <si>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</si>
  <si>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</si>
  <si>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</si>
  <si>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</si>
  <si>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</si>
  <si>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</si>
  <si>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</si>
  <si>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</si>
  <si>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</si>
  <si>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</si>
  <si>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</si>
  <si>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</si>
  <si>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</si>
  <si>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</si>
  <si>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</si>
  <si>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</si>
  <si>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</si>
  <si>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</si>
  <si>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</si>
  <si>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</si>
  <si>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</si>
  <si>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</si>
  <si>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</si>
  <si>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</si>
  <si>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</si>
  <si>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</si>
  <si>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</si>
  <si>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</si>
  <si>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</si>
  <si>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</si>
  <si>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</si>
  <si>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</si>
  <si>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</si>
  <si>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</si>
  <si>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</si>
  <si>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</si>
  <si>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</si>
  <si>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</si>
  <si>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</si>
  <si>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</si>
  <si>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</si>
  <si>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</si>
  <si>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</si>
  <si>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</si>
  <si>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</si>
  <si>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</si>
  <si>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</si>
  <si>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</si>
  <si>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</si>
  <si>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</si>
  <si>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</si>
  <si>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</si>
  <si>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</si>
  <si>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</si>
  <si>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</si>
  <si>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</si>
  <si>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</si>
  <si>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</si>
  <si>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</si>
  <si>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</si>
  <si>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</si>
  <si>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</si>
  <si>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</si>
  <si>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</si>
  <si>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</si>
  <si>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</si>
  <si>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</si>
  <si>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</si>
  <si>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</si>
  <si>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</si>
  <si>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</si>
  <si>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</si>
  <si>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</si>
  <si>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</si>
  <si>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</si>
  <si>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</si>
  <si>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</si>
  <si>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</si>
  <si>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</si>
  <si>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</si>
  <si>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</si>
  <si>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</si>
  <si>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</si>
  <si>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</si>
  <si>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</si>
  <si>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</si>
  <si>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</si>
  <si>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</si>
  <si>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</si>
  <si>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</si>
  <si>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</si>
  <si>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</si>
  <si>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</si>
  <si>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</si>
  <si>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</si>
  <si>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</si>
  <si>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</si>
  <si>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</si>
  <si>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</si>
  <si>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</si>
  <si>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</si>
  <si>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</si>
  <si>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</si>
  <si>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</si>
  <si>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</si>
  <si>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</si>
  <si>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</si>
  <si>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</si>
  <si>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</si>
  <si>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</si>
  <si>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</si>
  <si>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</si>
  <si>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</si>
  <si>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</si>
  <si>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</si>
  <si>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</si>
  <si>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</si>
  <si>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</si>
  <si>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</si>
  <si>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</si>
  <si>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</si>
  <si>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</si>
  <si>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</si>
  <si>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</si>
  <si>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</si>
  <si>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</si>
  <si>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</si>
  <si>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</si>
  <si>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</si>
  <si>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</si>
  <si>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</si>
  <si>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</si>
  <si>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</si>
  <si>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</si>
  <si>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</si>
  <si>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</si>
  <si>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</si>
  <si>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</si>
  <si>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</si>
  <si>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</si>
  <si>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</si>
  <si>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</si>
  <si>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</si>
  <si>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</si>
  <si>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</si>
  <si>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</si>
  <si>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</si>
  <si>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</si>
  <si>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</si>
  <si>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</si>
  <si>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</si>
  <si>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</si>
  <si>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</si>
  <si>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</si>
  <si>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</si>
  <si>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</si>
  <si>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</si>
  <si>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</si>
  <si>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</si>
  <si>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</si>
  <si>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</si>
  <si>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</si>
  <si>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</si>
  <si>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</si>
  <si>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</si>
  <si>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</si>
  <si>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</si>
  <si>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</si>
  <si>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</si>
  <si>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</si>
  <si>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</si>
  <si>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</si>
  <si>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</si>
  <si>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</si>
  <si>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</si>
  <si>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</si>
  <si>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</si>
  <si>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</si>
  <si>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</si>
  <si>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</si>
  <si>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</si>
  <si>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</si>
  <si>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</si>
  <si>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</si>
  <si>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</si>
  <si>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</si>
  <si>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</si>
  <si>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</si>
  <si>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</si>
  <si>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</si>
  <si>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</si>
  <si>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</si>
  <si>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</si>
  <si>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</si>
  <si>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</si>
  <si>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</si>
  <si>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</si>
  <si>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</si>
  <si>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</si>
  <si>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</si>
  <si>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</si>
  <si>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</si>
  <si>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</si>
  <si>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</si>
  <si>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</si>
  <si>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</si>
  <si>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</si>
  <si>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</si>
  <si>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</si>
  <si>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</si>
  <si>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</si>
  <si>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</si>
  <si>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</si>
  <si>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</si>
  <si>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</si>
  <si>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</si>
  <si>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</si>
  <si>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</si>
  <si>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</si>
  <si>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</si>
  <si>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</si>
  <si>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</si>
  <si>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</si>
  <si>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</si>
  <si>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</si>
  <si>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</si>
  <si>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</si>
  <si>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</si>
  <si>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</si>
  <si>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</si>
  <si>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</si>
  <si>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</si>
  <si>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</si>
  <si>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</si>
  <si>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</si>
  <si>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</si>
  <si>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</si>
  <si>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</si>
  <si>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</si>
  <si>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</si>
  <si>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</si>
  <si>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</si>
  <si>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</si>
  <si>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</si>
  <si>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</si>
  <si>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</si>
  <si>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</si>
  <si>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</si>
  <si>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</si>
  <si>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</si>
  <si>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</si>
  <si>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</si>
  <si>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</si>
  <si>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</si>
  <si>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</si>
  <si>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</si>
  <si>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</si>
  <si>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</si>
  <si>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</si>
  <si>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</si>
  <si>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</si>
  <si>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</si>
  <si>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</si>
  <si>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</si>
  <si>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</si>
  <si>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</si>
  <si>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</si>
  <si>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</si>
  <si>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</si>
  <si>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</si>
  <si>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</si>
  <si>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</si>
  <si>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</si>
  <si>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</si>
  <si>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</si>
  <si>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</si>
  <si>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</si>
  <si>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</si>
  <si>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</si>
  <si>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</si>
  <si>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</si>
  <si>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</si>
  <si>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</si>
  <si>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</si>
  <si>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</si>
  <si>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</si>
  <si>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</si>
  <si>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</si>
  <si>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</si>
  <si>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</si>
  <si>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</si>
  <si>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</si>
  <si>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</si>
  <si>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</si>
  <si>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</si>
  <si>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</si>
  <si>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</si>
  <si>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</si>
  <si>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</si>
  <si>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</si>
  <si>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</si>
  <si>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</si>
  <si>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</si>
  <si>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</si>
  <si>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</si>
  <si>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</si>
  <si>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</si>
  <si>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</si>
  <si>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</si>
  <si>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</si>
  <si>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</si>
  <si>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</si>
  <si>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</si>
  <si>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</si>
  <si>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</si>
  <si>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</si>
  <si>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</si>
  <si>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</si>
  <si>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</si>
  <si>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</si>
  <si>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</si>
  <si>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</si>
  <si>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</si>
  <si>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</si>
  <si>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</si>
  <si>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</si>
  <si>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</si>
  <si>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</si>
  <si>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</si>
  <si>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</si>
  <si>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</si>
  <si>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</si>
  <si>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</si>
  <si>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</si>
  <si>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</si>
  <si>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</si>
  <si>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</si>
  <si>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</si>
  <si>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</si>
  <si>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</si>
  <si>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</si>
  <si>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</si>
  <si>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</si>
  <si>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</si>
  <si>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</si>
  <si>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</si>
  <si>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</si>
  <si>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</si>
  <si>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</si>
  <si>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</si>
  <si>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</si>
  <si>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</si>
  <si>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</si>
  <si>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</si>
  <si>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</si>
  <si>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</si>
  <si>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</si>
  <si>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</si>
  <si>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</si>
  <si>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</si>
  <si>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</si>
  <si>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</si>
  <si>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</si>
  <si>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</si>
  <si>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</si>
  <si>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</si>
  <si>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</si>
  <si>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</si>
  <si>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</si>
  <si>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</si>
  <si>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</si>
  <si>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</si>
  <si>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</si>
  <si>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</si>
  <si>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</si>
  <si>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</si>
  <si>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</si>
  <si>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</si>
  <si>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</si>
  <si>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</si>
  <si>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</si>
  <si>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</si>
  <si>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</si>
  <si>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</si>
  <si>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</si>
  <si>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</si>
  <si>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</si>
  <si>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</si>
  <si>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</si>
  <si>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</si>
  <si>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</si>
  <si>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</si>
  <si>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</si>
  <si>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</si>
  <si>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</si>
  <si>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</si>
  <si>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</si>
  <si>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</si>
  <si>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</si>
  <si>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</si>
  <si>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</si>
  <si>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</si>
  <si>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</si>
  <si>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</si>
  <si>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</si>
  <si>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</si>
  <si>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</si>
  <si>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</si>
  <si>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</si>
  <si>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</si>
  <si>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</si>
  <si>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</si>
  <si>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</si>
  <si>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</si>
  <si>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</si>
  <si>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</si>
  <si>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</si>
  <si>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</si>
  <si>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</si>
  <si>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</si>
  <si>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</si>
  <si>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</si>
  <si>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</si>
  <si>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</si>
  <si>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</si>
  <si>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</si>
  <si>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</si>
  <si>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</si>
  <si>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</si>
  <si>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</si>
  <si>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</si>
  <si>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</si>
  <si>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</si>
  <si>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</si>
  <si>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</si>
  <si>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</si>
  <si>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</si>
  <si>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</si>
  <si>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</si>
  <si>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</si>
  <si>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</si>
  <si>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</si>
  <si>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</si>
  <si>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</si>
  <si>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</si>
  <si>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</si>
  <si>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</si>
  <si>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</si>
  <si>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</si>
  <si>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</si>
  <si>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</si>
  <si>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</si>
  <si>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</si>
  <si>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</si>
  <si>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</si>
  <si>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</si>
  <si>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</si>
  <si>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</si>
  <si>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</si>
  <si>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</si>
  <si>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</si>
  <si>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</si>
  <si>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</si>
  <si>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</si>
  <si>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</si>
  <si>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</si>
  <si>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</si>
  <si>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</si>
  <si>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</si>
  <si>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</si>
  <si>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</si>
  <si>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</si>
  <si>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</si>
  <si>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</si>
  <si>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</si>
  <si>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</si>
  <si>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</si>
  <si>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</si>
  <si>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</si>
  <si>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</si>
  <si>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</si>
  <si>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</si>
  <si>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</si>
  <si>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</si>
  <si>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</si>
  <si>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</si>
  <si>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</si>
  <si>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</si>
  <si>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</si>
  <si>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</si>
  <si>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</si>
  <si>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</si>
  <si>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</si>
  <si>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</si>
  <si>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</si>
  <si>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</si>
  <si>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</si>
  <si>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</si>
  <si>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</si>
  <si>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</si>
  <si>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</si>
  <si>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</si>
  <si>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</si>
  <si>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</si>
  <si>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</si>
  <si>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</si>
  <si>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</si>
  <si>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</si>
  <si>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</si>
  <si>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</si>
  <si>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</si>
  <si>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</si>
  <si>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</si>
  <si>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</si>
  <si>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</si>
  <si>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</si>
  <si>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</si>
  <si>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</si>
  <si>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</si>
  <si>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</si>
  <si>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</si>
  <si>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</si>
  <si>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</si>
  <si>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</si>
  <si>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</si>
  <si>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</si>
  <si>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</si>
  <si>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</si>
  <si>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</si>
  <si>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</si>
  <si>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</si>
  <si>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</si>
  <si>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</si>
  <si>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</si>
  <si>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</si>
  <si>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</si>
  <si>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</si>
  <si>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</si>
  <si>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</si>
  <si>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</si>
  <si>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</si>
  <si>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</si>
  <si>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</si>
  <si>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</si>
  <si>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</si>
  <si>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</si>
  <si>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</si>
  <si>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</si>
  <si>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</si>
  <si>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</si>
  <si>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</si>
  <si>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</si>
  <si>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</si>
  <si>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</si>
  <si>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</si>
  <si>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</si>
  <si>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</si>
  <si>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</si>
  <si>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</si>
  <si>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</si>
  <si>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</si>
  <si>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</si>
  <si>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</si>
  <si>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</si>
  <si>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</si>
  <si>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</si>
  <si>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</si>
  <si>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</si>
  <si>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</si>
  <si>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</si>
  <si>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</si>
  <si>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</si>
  <si>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</si>
  <si>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</si>
  <si>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</si>
  <si>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</si>
  <si>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</si>
  <si>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</si>
  <si>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</si>
  <si>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</si>
  <si>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</si>
  <si>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</si>
  <si>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</si>
  <si>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</si>
  <si>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</si>
  <si>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</si>
  <si>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</si>
  <si>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</si>
  <si>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</si>
  <si>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</si>
  <si>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</si>
  <si>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</si>
  <si>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</si>
  <si>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</si>
  <si>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</si>
  <si>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</si>
  <si>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</si>
  <si>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</si>
  <si>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</si>
  <si>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</si>
  <si>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</si>
  <si>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</si>
  <si>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</si>
  <si>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</si>
  <si>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</si>
  <si>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</si>
  <si>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</si>
  <si>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</si>
  <si>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</si>
  <si>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</si>
  <si>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</si>
  <si>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</si>
  <si>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</si>
  <si>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</si>
  <si>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</si>
  <si>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</si>
  <si>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</si>
  <si>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</si>
  <si>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</si>
  <si>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</si>
  <si>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</si>
  <si>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</si>
  <si>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</si>
  <si>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</si>
  <si>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</si>
  <si>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</si>
  <si>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</si>
  <si>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</si>
  <si>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</si>
  <si>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</si>
  <si>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</si>
  <si>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</si>
  <si>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</si>
  <si>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</si>
  <si>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</si>
  <si>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</si>
  <si>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</si>
  <si>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</si>
  <si>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</si>
  <si>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</si>
  <si>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</si>
  <si>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</si>
  <si>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</si>
  <si>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</si>
  <si>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</si>
  <si>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</si>
  <si>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</si>
  <si>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</si>
  <si>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</si>
  <si>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</si>
  <si>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</si>
  <si>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</si>
  <si>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</si>
  <si>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</si>
  <si>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</si>
  <si>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</si>
  <si>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</si>
  <si>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</si>
  <si>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</si>
  <si>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</si>
  <si>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</si>
  <si>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</si>
  <si>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</si>
  <si>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</si>
  <si>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</si>
  <si>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</si>
  <si>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</si>
  <si>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</si>
  <si>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</si>
  <si>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</si>
  <si>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</si>
  <si>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</si>
  <si>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</si>
  <si>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</si>
  <si>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</si>
  <si>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</si>
  <si>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</si>
  <si>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</si>
  <si>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</si>
  <si>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</si>
  <si>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</si>
  <si>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</si>
  <si>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</si>
  <si>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</si>
  <si>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</si>
  <si>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</si>
  <si>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</si>
  <si>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</si>
  <si>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</si>
  <si>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</si>
  <si>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</si>
  <si>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</si>
  <si>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</si>
  <si>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</si>
  <si>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</si>
  <si>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</si>
  <si>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</si>
  <si>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</si>
  <si>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</si>
  <si>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</si>
  <si>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</si>
  <si>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</si>
  <si>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</si>
  <si>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</si>
  <si>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</si>
  <si>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</si>
  <si>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</si>
  <si>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</si>
  <si>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</si>
  <si>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</si>
  <si>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</si>
  <si>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</si>
  <si>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</si>
  <si>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</si>
  <si>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</si>
  <si>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</si>
  <si>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</si>
  <si>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</si>
  <si>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</si>
  <si>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</si>
  <si>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</si>
  <si>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</si>
  <si>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</si>
  <si>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</si>
  <si>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</si>
  <si>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</si>
  <si>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</si>
  <si>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</si>
  <si>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</si>
  <si>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</si>
  <si>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</si>
  <si>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</si>
  <si>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</si>
  <si>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</si>
  <si>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</si>
  <si>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</si>
  <si>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</si>
  <si>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</si>
  <si>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</si>
  <si>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</si>
  <si>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</si>
  <si>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</si>
  <si>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</si>
  <si>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</si>
  <si>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</si>
  <si>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</si>
  <si>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</si>
  <si>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</si>
  <si>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</si>
  <si>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</si>
  <si>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</si>
  <si>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</si>
  <si>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</si>
  <si>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</si>
  <si>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</si>
  <si>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</si>
  <si>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</si>
  <si>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</si>
  <si>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</si>
  <si>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</si>
  <si>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</si>
  <si>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</si>
  <si>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</si>
  <si>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</si>
  <si>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</si>
  <si>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</si>
  <si>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</si>
  <si>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</si>
  <si>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</si>
  <si>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</si>
  <si>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</si>
  <si>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</si>
  <si>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</si>
  <si>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</si>
  <si>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</si>
  <si>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</si>
  <si>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</si>
  <si>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</si>
  <si>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</si>
  <si>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</si>
  <si>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</si>
  <si>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</si>
  <si>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</si>
  <si>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</si>
  <si>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</si>
  <si>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</si>
  <si>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</si>
  <si>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</si>
  <si>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</si>
  <si>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</si>
  <si>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</si>
  <si>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</si>
  <si>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</si>
  <si>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</si>
  <si>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</si>
  <si>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</si>
  <si>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</si>
  <si>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</si>
  <si>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</si>
  <si>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</si>
  <si>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</si>
  <si>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</si>
  <si>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</si>
  <si>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</si>
  <si>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</si>
  <si>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</si>
  <si>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</si>
  <si>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</si>
  <si>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</si>
  <si>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</si>
  <si>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</si>
  <si>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</si>
  <si>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</si>
  <si>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</si>
  <si>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</si>
  <si>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</si>
  <si>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</si>
  <si>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</si>
  <si>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</si>
  <si>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</si>
  <si>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</si>
  <si>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</si>
  <si>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</si>
  <si>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</si>
  <si>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</si>
  <si>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</si>
  <si>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</si>
  <si>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</si>
  <si>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</si>
  <si>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</si>
  <si>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</si>
  <si>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</si>
  <si>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</si>
  <si>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</si>
  <si>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</si>
  <si>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</si>
  <si>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</si>
  <si>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</si>
  <si>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</si>
  <si>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</si>
  <si>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</si>
  <si>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</si>
  <si>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</si>
  <si>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</si>
  <si>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</si>
  <si>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</si>
  <si>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</si>
  <si>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</si>
  <si>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</si>
  <si>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</si>
  <si>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</si>
  <si>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</si>
  <si>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</si>
  <si>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</si>
  <si>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</si>
  <si>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</si>
  <si>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</si>
  <si>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</si>
  <si>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</si>
  <si>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</si>
  <si>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</si>
  <si>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</si>
  <si>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</si>
  <si>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</si>
  <si>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</si>
  <si>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</si>
  <si>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</si>
  <si>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</si>
  <si>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</si>
  <si>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</si>
  <si>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</si>
  <si>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</si>
  <si>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</si>
  <si>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</si>
  <si>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</si>
  <si>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</si>
  <si>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</si>
  <si>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</si>
  <si>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</si>
  <si>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</si>
  <si>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</si>
  <si>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</si>
  <si>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</si>
  <si>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</si>
  <si>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</si>
  <si>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</si>
  <si>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</si>
  <si>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</si>
  <si>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</si>
  <si>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</si>
  <si>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</si>
  <si>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</si>
  <si>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</si>
  <si>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</si>
  <si>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</si>
  <si>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</si>
  <si>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</si>
  <si>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</si>
  <si>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</si>
  <si>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</si>
  <si>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</si>
  <si>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</si>
  <si>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</si>
  <si>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</si>
  <si>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</si>
  <si>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</si>
  <si>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</si>
  <si>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</si>
  <si>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</si>
  <si>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</si>
  <si>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</si>
  <si>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</si>
  <si>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</si>
  <si>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</si>
  <si>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</si>
  <si>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</si>
  <si>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</si>
  <si>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</si>
  <si>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</si>
  <si>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</si>
  <si>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</si>
  <si>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</si>
  <si>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</si>
  <si>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</si>
  <si>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</si>
  <si>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</si>
  <si>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</si>
  <si>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</si>
  <si>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</si>
  <si>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</si>
  <si>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</si>
  <si>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</si>
  <si>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</si>
  <si>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</si>
  <si>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</si>
  <si>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</si>
  <si>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</si>
  <si>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</si>
  <si>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</si>
  <si>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</si>
  <si>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</si>
  <si>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</si>
  <si>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</si>
  <si>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</si>
  <si>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</si>
  <si>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</si>
  <si>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</si>
  <si>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</si>
  <si>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</si>
  <si>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</si>
  <si>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</si>
  <si>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</si>
  <si>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</si>
  <si>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</si>
  <si>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</si>
  <si>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</si>
  <si>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</si>
  <si>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</si>
  <si>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</si>
  <si>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</si>
  <si>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</si>
  <si>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</si>
  <si>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</si>
  <si>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</si>
  <si>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</si>
  <si>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</si>
  <si>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</si>
  <si>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</si>
  <si>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</si>
  <si>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</si>
  <si>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</si>
  <si>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</si>
  <si>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</si>
  <si>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</si>
  <si>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</si>
  <si>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</si>
  <si>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</si>
  <si>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</si>
  <si>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</si>
  <si>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</si>
  <si>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</si>
  <si>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</si>
  <si>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</si>
  <si>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</si>
  <si>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</si>
  <si>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</si>
  <si>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</si>
  <si>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</si>
  <si>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</si>
  <si>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</si>
  <si>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</si>
  <si>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</si>
  <si>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</si>
  <si>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</si>
  <si>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</si>
  <si>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</si>
  <si>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</si>
  <si>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</si>
  <si>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</si>
  <si>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</si>
  <si>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</si>
  <si>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</si>
  <si>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</si>
  <si>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</si>
  <si>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</si>
  <si>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</si>
  <si>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</si>
  <si>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</si>
  <si>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</si>
  <si>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</si>
  <si>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</si>
  <si>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</si>
  <si>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</si>
  <si>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</si>
  <si>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</si>
  <si>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</si>
  <si>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</si>
  <si>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</si>
  <si>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</si>
  <si>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</si>
  <si>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</si>
  <si>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</si>
  <si>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</si>
  <si>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</si>
  <si>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</si>
  <si>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</si>
  <si>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</si>
  <si>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</si>
  <si>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</si>
  <si>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</si>
  <si>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</si>
  <si>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</si>
  <si>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</si>
  <si>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</si>
  <si>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</si>
  <si>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</si>
  <si>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</si>
  <si>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</si>
  <si>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</si>
  <si>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</si>
  <si>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</si>
  <si>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</si>
  <si>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</si>
  <si>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</si>
  <si>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</si>
  <si>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</si>
  <si>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</si>
  <si>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</si>
  <si>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</si>
  <si>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</si>
  <si>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</si>
  <si>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</si>
  <si>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</si>
  <si>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</si>
  <si>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</si>
  <si>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</si>
  <si>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</si>
  <si>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</si>
  <si>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</si>
  <si>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</si>
  <si>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</si>
  <si>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</si>
  <si>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</si>
  <si>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</si>
  <si>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</si>
  <si>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</si>
  <si>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</si>
  <si>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</si>
  <si>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</si>
  <si>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</si>
  <si>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</si>
  <si>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</si>
  <si>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</si>
  <si>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</si>
  <si>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</si>
  <si>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</si>
  <si>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</si>
  <si>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</si>
  <si>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</si>
  <si>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</si>
  <si>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</si>
  <si>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</si>
  <si>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</si>
  <si>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</si>
  <si>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</si>
  <si>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</si>
  <si>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</si>
  <si>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</si>
  <si>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</si>
  <si>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</si>
  <si>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</si>
  <si>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</si>
  <si>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</si>
  <si>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</si>
  <si>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</si>
  <si>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</si>
  <si>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</si>
  <si>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</si>
  <si>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</si>
  <si>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</si>
  <si>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</si>
  <si>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</si>
  <si>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</si>
  <si>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</si>
  <si>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</si>
  <si>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</si>
  <si>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</si>
  <si>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</si>
  <si>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</si>
  <si>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</si>
  <si>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</si>
  <si>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</si>
  <si>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</si>
  <si>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</si>
  <si>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</si>
  <si>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</si>
  <si>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</si>
  <si>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</si>
  <si>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</si>
  <si>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</si>
  <si>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</si>
  <si>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</si>
  <si>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</si>
  <si>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</si>
  <si>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</si>
  <si>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</si>
  <si>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</si>
  <si>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</si>
  <si>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</si>
  <si>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</si>
  <si>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</si>
  <si>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</si>
  <si>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</si>
  <si>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</si>
  <si>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</si>
  <si>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</si>
  <si>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</si>
  <si>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</si>
  <si>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</si>
  <si>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</si>
  <si>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</si>
  <si>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</si>
  <si>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</si>
  <si>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</si>
  <si>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</si>
  <si>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</si>
  <si>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</si>
  <si>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</si>
  <si>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</si>
  <si>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</si>
  <si>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</si>
  <si>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</si>
  <si>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</si>
  <si>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</si>
  <si>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</si>
  <si>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</si>
  <si>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</si>
  <si>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</si>
  <si>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</si>
  <si>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</si>
  <si>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</si>
  <si>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</si>
  <si>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</si>
  <si>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</si>
  <si>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</si>
  <si>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</si>
  <si>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</si>
  <si>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</si>
  <si>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</si>
  <si>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</si>
  <si>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</si>
  <si>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</si>
  <si>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</si>
  <si>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</si>
  <si>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</si>
  <si>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</si>
  <si>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</si>
  <si>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</si>
  <si>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</si>
  <si>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</si>
  <si>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</si>
  <si>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</si>
  <si>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</si>
  <si>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</si>
  <si>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</si>
  <si>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</si>
  <si>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</si>
  <si>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</si>
  <si>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</si>
  <si>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</si>
  <si>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</si>
  <si>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</si>
  <si>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</si>
  <si>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</si>
  <si>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</si>
  <si>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</si>
  <si>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</si>
  <si>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</si>
  <si>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</si>
  <si>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</si>
  <si>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</si>
  <si>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</si>
  <si>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</si>
  <si>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</si>
  <si>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</si>
  <si>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</si>
  <si>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</si>
  <si>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</si>
  <si>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</si>
  <si>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</si>
  <si>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</si>
  <si>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</si>
  <si>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</si>
  <si>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</si>
  <si>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</si>
  <si>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</si>
  <si>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</si>
  <si>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</si>
  <si>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</si>
  <si>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</si>
  <si>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</si>
  <si>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</si>
  <si>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</si>
  <si>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</si>
  <si>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</si>
  <si>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</si>
  <si>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</si>
  <si>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</si>
  <si>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</si>
  <si>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</si>
  <si>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</si>
  <si>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</si>
  <si>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</si>
  <si>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</si>
  <si>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</si>
  <si>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</si>
  <si>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</si>
  <si>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</si>
  <si>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</si>
  <si>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</si>
  <si>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</si>
  <si>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</si>
  <si>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</si>
  <si>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</si>
  <si>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</si>
  <si>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</si>
  <si>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</si>
  <si>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</si>
  <si>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</si>
  <si>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</si>
  <si>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</si>
  <si>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</si>
  <si>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</si>
  <si>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</si>
  <si>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</si>
  <si>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</si>
  <si>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</si>
  <si>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</si>
  <si>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</si>
  <si>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</si>
  <si>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</si>
  <si>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</si>
  <si>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</si>
  <si>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</si>
  <si>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</si>
  <si>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</si>
  <si>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</si>
  <si>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</si>
  <si>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</si>
  <si>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</si>
  <si>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</si>
  <si>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</si>
  <si>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</si>
  <si>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</si>
  <si>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</si>
  <si>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</si>
  <si>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</si>
  <si>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</si>
  <si>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</si>
  <si>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</si>
  <si>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</si>
  <si>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</si>
  <si>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</si>
  <si>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</si>
  <si>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</si>
  <si>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</si>
  <si>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</si>
  <si>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</si>
  <si>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</si>
  <si>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</si>
  <si>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</si>
  <si>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</si>
  <si>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</si>
  <si>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</si>
  <si>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</si>
  <si>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</si>
  <si>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</si>
  <si>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</si>
  <si>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</si>
  <si>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</si>
  <si>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</si>
  <si>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</si>
  <si>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</si>
  <si>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</si>
  <si>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</si>
  <si>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</si>
  <si>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</si>
  <si>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</si>
  <si>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</si>
  <si>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</si>
  <si>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</si>
  <si>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</si>
  <si>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</si>
  <si>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</si>
  <si>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</si>
  <si>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</si>
  <si>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</si>
  <si>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</si>
  <si>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</si>
  <si>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</si>
  <si>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</si>
  <si>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</si>
  <si>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</si>
  <si>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</si>
  <si>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</si>
  <si>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</si>
  <si>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</si>
  <si>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</si>
  <si>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</si>
  <si>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</si>
  <si>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</si>
  <si>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</si>
  <si>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</si>
  <si>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</si>
  <si>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</si>
  <si>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</si>
  <si>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</si>
  <si>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</si>
  <si>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</si>
  <si>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</si>
  <si>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</si>
  <si>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</si>
  <si>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</si>
  <si>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</si>
  <si>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</si>
  <si>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</si>
  <si>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</si>
  <si>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</si>
  <si>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</si>
  <si>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</si>
  <si>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</si>
  <si>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</si>
  <si>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</si>
  <si>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</si>
  <si>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</si>
  <si>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</si>
  <si>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</si>
  <si>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</si>
  <si>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</si>
  <si>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</si>
  <si>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</si>
  <si>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</si>
  <si>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</si>
  <si>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</si>
  <si>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</si>
  <si>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</si>
  <si>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</si>
  <si>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</si>
  <si>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</si>
  <si>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</si>
  <si>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</si>
  <si>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</si>
  <si>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</si>
  <si>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</si>
  <si>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</si>
  <si>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</si>
  <si>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</si>
  <si>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</si>
  <si>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</si>
  <si>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</si>
  <si>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</si>
  <si>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</si>
  <si>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</si>
  <si>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</si>
  <si>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</si>
  <si>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</si>
  <si>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</si>
  <si>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</si>
  <si>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</si>
  <si>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</si>
  <si>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</si>
  <si>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</si>
  <si>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</si>
  <si>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</si>
  <si>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</si>
  <si>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</si>
  <si>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</si>
  <si>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</si>
  <si>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</si>
  <si>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</si>
  <si>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</si>
  <si>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</si>
  <si>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</si>
  <si>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</si>
  <si>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</si>
  <si>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</si>
  <si>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</si>
  <si>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</si>
  <si>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</si>
  <si>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</si>
  <si>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</si>
  <si>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</si>
  <si>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</si>
  <si>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</si>
  <si>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</si>
  <si>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</si>
  <si>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</si>
  <si>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</si>
  <si>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</si>
  <si>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</si>
  <si>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</si>
  <si>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</si>
  <si>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</si>
  <si>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</si>
  <si>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</si>
  <si>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</si>
  <si>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</si>
  <si>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</si>
  <si>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</si>
  <si>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</si>
  <si>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</si>
  <si>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</si>
  <si>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</si>
  <si>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</si>
  <si>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</si>
  <si>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</si>
  <si>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</si>
  <si>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</si>
  <si>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</si>
  <si>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</si>
  <si>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</si>
  <si>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</si>
  <si>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</si>
  <si>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</si>
  <si>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</si>
  <si>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</si>
  <si>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</si>
  <si>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</si>
  <si>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</si>
  <si>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</si>
  <si>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</si>
  <si>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</si>
  <si>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</si>
  <si>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</si>
  <si>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</si>
  <si>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</si>
  <si>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</si>
  <si>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</si>
  <si>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</si>
  <si>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</si>
  <si>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</si>
  <si>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</si>
  <si>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</si>
  <si>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</si>
  <si>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</si>
  <si>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</si>
  <si>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</si>
  <si>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</si>
  <si>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</si>
  <si>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</si>
  <si>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</si>
  <si>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</si>
  <si>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</si>
  <si>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</si>
  <si>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</si>
  <si>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</si>
  <si>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</si>
  <si>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</si>
  <si>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</si>
  <si>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</si>
  <si>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</si>
  <si>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</si>
  <si>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</si>
  <si>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</si>
  <si>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</si>
  <si>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</si>
  <si>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</si>
  <si>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</si>
  <si>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</si>
  <si>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</si>
  <si>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</si>
  <si>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</si>
  <si>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</si>
  <si>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</si>
  <si>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</si>
  <si>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</si>
  <si>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</si>
  <si>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</si>
  <si>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</si>
  <si>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</si>
  <si>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</si>
  <si>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</si>
  <si>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</si>
  <si>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</si>
  <si>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</si>
  <si>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</si>
  <si>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</si>
  <si>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</si>
  <si>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</si>
  <si>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</si>
  <si>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</si>
  <si>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</si>
  <si>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</si>
  <si>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</si>
  <si>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</si>
  <si>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</si>
  <si>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</si>
  <si>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</si>
  <si>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</si>
  <si>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</si>
  <si>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</si>
  <si>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</si>
  <si>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</si>
  <si>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</si>
  <si>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</si>
  <si>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</si>
  <si>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</si>
  <si>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</si>
  <si>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</si>
  <si>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</si>
  <si>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</si>
  <si>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</si>
  <si>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</si>
  <si>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</si>
  <si>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</si>
  <si>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</si>
  <si>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</si>
  <si>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</si>
  <si>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</si>
  <si>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</si>
  <si>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</si>
  <si>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</si>
  <si>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</si>
  <si>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</si>
  <si>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</si>
  <si>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</si>
  <si>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</si>
  <si>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</si>
  <si>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</si>
  <si>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</si>
  <si>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</si>
  <si>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</si>
  <si>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</si>
  <si>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</si>
  <si>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</si>
  <si>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</si>
  <si>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</si>
  <si>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</si>
  <si>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</si>
  <si>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</si>
  <si>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</si>
  <si>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</si>
  <si>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</si>
  <si>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</si>
  <si>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</si>
  <si>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</si>
  <si>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</si>
  <si>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</si>
  <si>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</si>
  <si>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</si>
  <si>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</si>
  <si>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</si>
  <si>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</si>
  <si>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</si>
  <si>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</si>
  <si>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</si>
  <si>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</si>
  <si>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</si>
  <si>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</si>
  <si>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</si>
  <si>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</si>
  <si>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</si>
  <si>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</si>
  <si>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</si>
  <si>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</si>
  <si>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</si>
  <si>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</si>
  <si>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</si>
  <si>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</si>
  <si>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</si>
  <si>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</si>
  <si>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</si>
  <si>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</si>
  <si>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</si>
  <si>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</si>
  <si>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</si>
  <si>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</si>
  <si>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</si>
  <si>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</si>
  <si>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</si>
  <si>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</si>
  <si>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</si>
  <si>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</si>
  <si>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</si>
  <si>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</si>
  <si>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</si>
  <si>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</si>
  <si>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</si>
  <si>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</si>
  <si>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</si>
  <si>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</si>
  <si>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</si>
  <si>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</si>
  <si>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</si>
  <si>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</si>
  <si>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</si>
  <si>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</si>
  <si>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</si>
  <si>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</si>
  <si>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</si>
  <si>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</si>
  <si>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</si>
  <si>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</si>
  <si>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</si>
  <si>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</si>
  <si>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</si>
  <si>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</si>
  <si>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</si>
  <si>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</si>
  <si>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</si>
  <si>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</si>
  <si>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</si>
  <si>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</si>
  <si>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</si>
  <si>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</si>
  <si>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</si>
  <si>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</si>
  <si>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</si>
  <si>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</si>
  <si>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</si>
  <si>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</si>
  <si>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</si>
  <si>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</si>
  <si>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</si>
  <si>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</si>
  <si>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</si>
  <si>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</si>
  <si>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</si>
  <si>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</si>
  <si>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</si>
  <si>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</si>
  <si>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</si>
  <si>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</si>
  <si>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</si>
  <si>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</si>
  <si>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</si>
  <si>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</si>
  <si>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</si>
  <si>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</si>
  <si>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</si>
  <si>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</si>
  <si>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</si>
  <si>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</si>
  <si>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</si>
  <si>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</si>
  <si>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</si>
  <si>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</si>
  <si>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</si>
  <si>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</si>
  <si>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</si>
  <si>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</si>
  <si>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</si>
  <si>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</si>
  <si>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</si>
  <si>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</si>
  <si>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</si>
  <si>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</si>
  <si>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</si>
  <si>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</si>
  <si>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</si>
  <si>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</si>
  <si>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</si>
  <si>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</si>
  <si>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</si>
  <si>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</si>
  <si>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</si>
  <si>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</si>
  <si>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</si>
  <si>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</si>
  <si>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</si>
  <si>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</si>
  <si>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</si>
  <si>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</si>
  <si>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</si>
  <si>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</si>
  <si>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</si>
  <si>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</si>
  <si>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</si>
  <si>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</si>
  <si>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</si>
  <si>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</si>
  <si>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</si>
  <si>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</si>
  <si>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</si>
  <si>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</si>
  <si>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</si>
  <si>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</si>
  <si>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</si>
  <si>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</si>
  <si>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</si>
  <si>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</si>
  <si>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</si>
  <si>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</si>
  <si>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</si>
  <si>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</si>
  <si>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</si>
  <si>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</si>
  <si>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</si>
  <si>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</si>
  <si>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</si>
  <si>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</si>
  <si>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</si>
  <si>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</si>
  <si>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</si>
  <si>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</si>
  <si>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</si>
  <si>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</si>
  <si>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</si>
  <si>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</si>
  <si>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</si>
  <si>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</si>
  <si>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</si>
  <si>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</si>
  <si>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</si>
  <si>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</si>
  <si>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</si>
  <si>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</si>
  <si>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</si>
  <si>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</si>
  <si>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</si>
  <si>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</si>
  <si>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</si>
  <si>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</si>
  <si>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</si>
  <si>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</si>
  <si>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</si>
  <si>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</si>
  <si>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</si>
  <si>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</si>
  <si>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</si>
  <si>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</si>
  <si>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</si>
  <si>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</si>
  <si>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</si>
  <si>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</si>
  <si>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</si>
  <si>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</si>
  <si>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</si>
  <si>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</si>
  <si>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</si>
  <si>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</si>
  <si>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</si>
  <si>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</si>
  <si>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</si>
  <si>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</si>
  <si>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</si>
  <si>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</si>
  <si>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</si>
  <si>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</si>
  <si>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</si>
  <si>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</si>
  <si>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</si>
  <si>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</si>
  <si>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</si>
  <si>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</si>
  <si>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</si>
  <si>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</si>
  <si>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</si>
  <si>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</si>
  <si>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</si>
  <si>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</si>
  <si>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</si>
  <si>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</si>
  <si>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</si>
  <si>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</si>
  <si>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</si>
  <si>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</si>
  <si>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</si>
  <si>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</si>
  <si>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</si>
  <si>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</si>
  <si>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</si>
  <si>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</si>
  <si>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</si>
  <si>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</si>
  <si>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</si>
  <si>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</si>
  <si>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</si>
  <si>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</si>
  <si>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</si>
  <si>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</si>
  <si>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</si>
  <si>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</si>
  <si>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</si>
  <si>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</si>
  <si>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</si>
  <si>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</si>
  <si>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</si>
  <si>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</si>
  <si>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</si>
  <si>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</si>
  <si>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</si>
  <si>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</si>
  <si>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</si>
  <si>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</si>
  <si>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</si>
  <si>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</si>
  <si>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</si>
  <si>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</si>
  <si>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</si>
  <si>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</si>
  <si>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</si>
  <si>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</si>
  <si>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</si>
  <si>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</si>
  <si>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</si>
  <si>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</si>
  <si>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</si>
  <si>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</si>
  <si>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</si>
  <si>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</si>
  <si>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</si>
  <si>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</si>
  <si>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</si>
  <si>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</si>
  <si>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</si>
  <si>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</si>
  <si>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</si>
  <si>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</si>
  <si>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</si>
  <si>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</si>
  <si>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</si>
  <si>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</si>
  <si>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</si>
  <si>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</si>
  <si>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</si>
  <si>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</si>
  <si>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</si>
  <si>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</si>
  <si>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</si>
  <si>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</si>
  <si>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</si>
  <si>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</si>
  <si>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</si>
  <si>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</si>
  <si>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</si>
  <si>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</si>
  <si>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</si>
  <si>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</si>
  <si>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</si>
  <si>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</si>
  <si>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</si>
  <si>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</si>
  <si>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</si>
  <si>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</si>
  <si>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</si>
  <si>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</si>
  <si>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</si>
  <si>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</si>
  <si>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</si>
  <si>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</si>
  <si>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</si>
  <si>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</si>
  <si>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</si>
  <si>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</si>
  <si>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</si>
  <si>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</si>
  <si>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</si>
  <si>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</si>
  <si>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</si>
  <si>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</si>
  <si>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</si>
  <si>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</si>
  <si>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</si>
  <si>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</si>
  <si>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</si>
  <si>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</si>
  <si>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</si>
  <si>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</si>
  <si>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</si>
  <si>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</si>
  <si>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</si>
  <si>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</si>
  <si>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</si>
  <si>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</si>
  <si>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</si>
  <si>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</si>
  <si>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</si>
  <si>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</si>
  <si>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</si>
  <si>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</si>
  <si>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</si>
  <si>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</si>
  <si>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</si>
  <si>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</si>
  <si>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</si>
  <si>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</si>
  <si>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</si>
  <si>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</si>
  <si>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</si>
  <si>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</si>
  <si>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</si>
  <si>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</si>
  <si>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</si>
  <si>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</si>
  <si>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</si>
  <si>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</si>
  <si>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</si>
  <si>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</si>
  <si>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</si>
  <si>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</si>
  <si>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</si>
  <si>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</si>
  <si>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</si>
  <si>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</si>
  <si>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</si>
  <si>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</si>
  <si>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</si>
  <si>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</si>
  <si>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</si>
  <si>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</si>
  <si>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</si>
  <si>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</si>
  <si>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</si>
  <si>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</si>
  <si>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</si>
  <si>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</si>
  <si>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</si>
  <si>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</si>
  <si>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</si>
  <si>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</si>
  <si>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</si>
  <si>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</si>
  <si>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</si>
  <si>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</si>
  <si>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</si>
  <si>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</si>
  <si>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</si>
  <si>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</si>
  <si>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</si>
  <si>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</si>
  <si>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</si>
  <si>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</si>
  <si>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</si>
  <si>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</si>
  <si>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</si>
  <si>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</si>
  <si>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</si>
  <si>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</si>
  <si>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</si>
  <si>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</si>
  <si>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</si>
  <si>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</si>
  <si>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</si>
  <si>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</si>
  <si>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</si>
  <si>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</si>
  <si>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</si>
  <si>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</si>
  <si>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</si>
  <si>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</si>
  <si>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</si>
  <si>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</si>
  <si>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</si>
  <si>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</si>
  <si>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</si>
  <si>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</si>
  <si>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</si>
  <si>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</si>
  <si>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</si>
  <si>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</si>
  <si>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</si>
  <si>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</si>
  <si>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</si>
  <si>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</si>
  <si>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</si>
  <si>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</si>
  <si>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</si>
  <si>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</si>
  <si>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</si>
  <si>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</si>
  <si>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</si>
  <si>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</si>
  <si>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</si>
  <si>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</si>
  <si>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</si>
  <si>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</si>
  <si>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</si>
  <si>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</si>
  <si>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</si>
  <si>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</si>
  <si>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</si>
  <si>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</si>
  <si>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</si>
  <si>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</si>
  <si>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</si>
  <si>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</si>
  <si>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</si>
  <si>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</si>
  <si>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</si>
  <si>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</si>
  <si>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</si>
  <si>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</si>
  <si>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</si>
  <si>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</si>
  <si>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</si>
  <si>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</si>
  <si>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</si>
  <si>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</si>
  <si>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</si>
  <si>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</si>
  <si>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</si>
  <si>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</si>
  <si>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</si>
  <si>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</si>
  <si>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</si>
  <si>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</si>
  <si>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</si>
  <si>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</si>
  <si>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</si>
  <si>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</si>
  <si>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</si>
  <si>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</si>
  <si>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</si>
  <si>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</si>
  <si>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</si>
  <si>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</si>
  <si>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</si>
  <si>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</si>
  <si>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</si>
  <si>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</si>
  <si>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</si>
  <si>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</si>
  <si>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</si>
  <si>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</si>
  <si>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</si>
  <si>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</si>
  <si>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</si>
  <si>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</si>
  <si>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</si>
  <si>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</si>
  <si>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</si>
  <si>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</si>
  <si>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</si>
  <si>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</si>
  <si>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</si>
  <si>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</si>
  <si>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</si>
  <si>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</si>
  <si>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</si>
  <si>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</si>
  <si>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</si>
  <si>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</si>
  <si>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</si>
  <si>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</si>
  <si>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</si>
  <si>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</si>
  <si>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</si>
  <si>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</si>
  <si>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</si>
  <si>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</si>
  <si>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</si>
  <si>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</si>
  <si>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</si>
  <si>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</si>
  <si>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</si>
  <si>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</si>
  <si>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</si>
  <si>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</si>
  <si>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</si>
  <si>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</si>
  <si>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</si>
  <si>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</si>
  <si>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</si>
  <si>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</si>
  <si>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</si>
  <si>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</si>
  <si>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</si>
  <si>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</si>
  <si>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</si>
  <si>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</si>
  <si>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</si>
  <si>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</si>
  <si>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</si>
  <si>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</si>
  <si>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</si>
  <si>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</si>
  <si>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</si>
  <si>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</si>
  <si>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</si>
  <si>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</si>
  <si>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</si>
  <si>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</si>
  <si>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</si>
  <si>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</si>
  <si>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</si>
  <si>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</si>
  <si>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</si>
  <si>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</si>
  <si>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</si>
  <si>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</si>
  <si>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</si>
  <si>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</si>
  <si>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</si>
  <si>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</si>
  <si>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</si>
  <si>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</si>
  <si>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</si>
  <si>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</si>
  <si>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</si>
  <si>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</si>
  <si>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</si>
  <si>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</si>
  <si>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</si>
  <si>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</si>
  <si>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</si>
  <si>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</si>
  <si>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</si>
  <si>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</si>
  <si>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</si>
  <si>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</si>
  <si>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</si>
  <si>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</si>
  <si>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</si>
  <si>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</si>
  <si>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</si>
  <si>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</si>
  <si>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</si>
  <si>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</si>
  <si>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</si>
  <si>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</si>
  <si>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</si>
  <si>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</si>
  <si>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</si>
  <si>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</si>
  <si>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</si>
  <si>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</si>
  <si>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</si>
  <si>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</si>
  <si>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</si>
  <si>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</si>
  <si>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</si>
  <si>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</si>
  <si>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</si>
  <si>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</si>
  <si>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</si>
  <si>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</si>
  <si>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</si>
  <si>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</si>
  <si>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</si>
  <si>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</si>
  <si>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</si>
  <si>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</si>
  <si>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</si>
  <si>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</si>
  <si>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</si>
  <si>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</si>
  <si>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</si>
  <si>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</si>
  <si>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</si>
  <si>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</si>
  <si>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</si>
  <si>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</si>
  <si>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</si>
  <si>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</si>
  <si>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</si>
  <si>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</si>
  <si>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</si>
  <si>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</si>
  <si>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</si>
  <si>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</si>
  <si>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</si>
  <si>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</si>
  <si>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</si>
  <si>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</si>
  <si>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</si>
  <si>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</si>
  <si>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</si>
  <si>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</si>
  <si>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</si>
  <si>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</si>
  <si>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</si>
  <si>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</si>
  <si>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</si>
  <si>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</si>
  <si>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</si>
  <si>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</si>
  <si>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</si>
  <si>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</si>
  <si>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</si>
  <si>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</si>
  <si>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</si>
  <si>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</si>
  <si>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</si>
  <si>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</si>
  <si>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</si>
  <si>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</si>
  <si>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</si>
  <si>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</si>
  <si>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</si>
  <si>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</si>
  <si>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</si>
  <si>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</si>
  <si>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</si>
  <si>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</si>
  <si>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</si>
  <si>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</si>
  <si>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</si>
  <si>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</si>
  <si>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</si>
  <si>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</si>
  <si>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</si>
  <si>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</si>
  <si>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</si>
  <si>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</si>
  <si>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</si>
  <si>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</si>
  <si>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</si>
  <si>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</si>
  <si>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</si>
  <si>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</si>
  <si>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</si>
  <si>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</si>
  <si>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</si>
  <si>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</si>
  <si>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</si>
  <si>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</si>
  <si>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</si>
  <si>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</si>
  <si>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</si>
  <si>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</si>
  <si>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</si>
  <si>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</si>
  <si>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</si>
  <si>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</si>
  <si>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</si>
  <si>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</si>
  <si>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</si>
  <si>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</si>
  <si>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</si>
  <si>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</si>
  <si>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</si>
  <si>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</si>
  <si>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</si>
  <si>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</si>
  <si>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</si>
  <si>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</si>
  <si>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</si>
  <si>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</si>
  <si>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</si>
  <si>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</si>
  <si>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</si>
  <si>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</si>
  <si>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</si>
  <si>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</si>
  <si>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</si>
  <si>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</si>
  <si>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</si>
  <si>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</si>
  <si>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</si>
  <si>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</si>
  <si>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</si>
  <si>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</si>
  <si>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</si>
  <si>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</si>
  <si>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</si>
  <si>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</si>
  <si>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</si>
  <si>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</si>
  <si>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</si>
  <si>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</si>
  <si>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</si>
  <si>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</si>
  <si>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</si>
  <si>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</si>
  <si>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</si>
  <si>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</si>
  <si>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</si>
  <si>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</si>
  <si>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</si>
  <si>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</si>
  <si>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</si>
  <si>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</si>
  <si>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</si>
  <si>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</si>
  <si>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</si>
  <si>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</si>
  <si>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</si>
  <si>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</si>
  <si>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</si>
  <si>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</si>
  <si>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</si>
  <si>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</si>
  <si>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</si>
  <si>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</si>
  <si>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</si>
  <si>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</si>
  <si>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</si>
  <si>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</si>
  <si>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</si>
  <si>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</si>
  <si>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</si>
  <si>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</si>
  <si>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</si>
  <si>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</si>
  <si>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</si>
  <si>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</si>
  <si>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</si>
  <si>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</si>
  <si>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</si>
  <si>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</si>
  <si>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</si>
  <si>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</si>
  <si>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</si>
  <si>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</si>
  <si>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</si>
  <si>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</si>
  <si>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</si>
  <si>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</si>
  <si>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</si>
  <si>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</si>
  <si>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</si>
  <si>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</si>
  <si>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</si>
  <si>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</si>
  <si>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</si>
  <si>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</si>
  <si>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</si>
  <si>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</si>
  <si>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</si>
  <si>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</si>
  <si>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</si>
  <si>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</si>
  <si>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</si>
  <si>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</si>
  <si>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</si>
  <si>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</si>
  <si>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</si>
  <si>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</si>
  <si>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</si>
  <si>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</si>
  <si>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</si>
  <si>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</si>
  <si>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</si>
  <si>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</si>
  <si>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</si>
  <si>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</si>
  <si>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</si>
  <si>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</si>
  <si>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</si>
  <si>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</si>
  <si>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</si>
  <si>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</si>
  <si>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</si>
  <si>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</si>
  <si>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</si>
  <si>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</si>
  <si>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</si>
  <si>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</si>
  <si>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</si>
  <si>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</si>
  <si>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</si>
  <si>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</si>
  <si>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</si>
  <si>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</si>
  <si>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</si>
  <si>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</si>
  <si>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</si>
  <si>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</si>
  <si>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</si>
  <si>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</si>
  <si>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</si>
  <si>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</si>
  <si>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</si>
  <si>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</si>
  <si>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</si>
  <si>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</si>
  <si>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</si>
  <si>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</si>
  <si>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</si>
  <si>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</si>
  <si>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</si>
  <si>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</si>
  <si>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</si>
  <si>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</si>
  <si>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</si>
  <si>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</si>
  <si>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</si>
  <si>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</si>
  <si>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</si>
  <si>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</si>
  <si>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</si>
  <si>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</si>
  <si>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</si>
  <si>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</si>
  <si>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</si>
  <si>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</si>
  <si>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</si>
  <si>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</si>
  <si>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</si>
  <si>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</si>
  <si>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</si>
  <si>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</si>
  <si>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</si>
  <si>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</si>
  <si>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</si>
  <si>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</si>
  <si>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</si>
  <si>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</si>
  <si>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</si>
  <si>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</si>
  <si>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</si>
  <si>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</si>
  <si>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</si>
  <si>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</si>
  <si>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</si>
  <si>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</si>
  <si>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</si>
  <si>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</si>
  <si>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</si>
  <si>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</si>
  <si>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</si>
  <si>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</si>
  <si>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</si>
  <si>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</si>
  <si>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</si>
  <si>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</si>
  <si>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</si>
  <si>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</si>
  <si>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</si>
  <si>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</si>
  <si>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</si>
  <si>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</si>
  <si>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</si>
  <si>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</si>
  <si>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</si>
  <si>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</si>
  <si>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</si>
  <si>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</si>
  <si>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</si>
  <si>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</si>
  <si>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</si>
  <si>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</si>
  <si>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</si>
  <si>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</si>
  <si>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</si>
  <si>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</si>
  <si>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</si>
  <si>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</si>
  <si>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</si>
  <si>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</si>
  <si>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</si>
  <si>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</si>
  <si>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</si>
  <si>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</si>
  <si>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</si>
  <si>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</si>
  <si>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</si>
  <si>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</si>
  <si>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</si>
  <si>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</si>
  <si>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</si>
  <si>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</si>
  <si>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</si>
  <si>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</si>
  <si>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</si>
  <si>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</si>
  <si>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</si>
  <si>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</si>
  <si>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</si>
  <si>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</si>
  <si>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</si>
  <si>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</si>
  <si>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</si>
  <si>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</si>
  <si>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</si>
  <si>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</si>
  <si>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</si>
  <si>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</si>
  <si>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</si>
  <si>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</si>
  <si>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</si>
  <si>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</si>
  <si>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</si>
  <si>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</si>
  <si>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</si>
  <si>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</si>
  <si>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</si>
  <si>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</si>
  <si>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</si>
  <si>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</si>
  <si>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</si>
  <si>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</si>
  <si>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</si>
  <si>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</si>
  <si>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</si>
  <si>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</si>
  <si>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</si>
  <si>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</si>
  <si>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</si>
  <si>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</si>
  <si>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</si>
  <si>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</si>
  <si>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</si>
  <si>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</si>
  <si>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</si>
  <si>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</si>
  <si>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</si>
  <si>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</si>
  <si>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</si>
  <si>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</si>
  <si>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</si>
  <si>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</si>
  <si>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</si>
  <si>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</si>
  <si>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</si>
  <si>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</si>
  <si>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</si>
  <si>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</si>
  <si>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</si>
  <si>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</si>
  <si>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</si>
  <si>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</si>
  <si>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</si>
  <si>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</si>
  <si>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</si>
  <si>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</si>
  <si>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</si>
  <si>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</si>
  <si>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</si>
  <si>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</si>
  <si>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</si>
  <si>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</si>
  <si>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</si>
  <si>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</si>
  <si>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</si>
  <si>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</si>
  <si>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</si>
  <si>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</si>
  <si>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</si>
  <si>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</si>
  <si>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</si>
  <si>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</si>
  <si>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</si>
  <si>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</si>
  <si>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</si>
  <si>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</si>
  <si>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</si>
  <si>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</si>
  <si>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</si>
  <si>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</si>
  <si>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</si>
  <si>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</si>
  <si>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</si>
  <si>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</si>
  <si>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</si>
  <si>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</si>
  <si>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</si>
  <si>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</si>
  <si>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</si>
  <si>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</si>
  <si>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</si>
  <si>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</si>
  <si>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</si>
  <si>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</si>
  <si>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</si>
  <si>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</si>
  <si>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</si>
  <si>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</si>
  <si>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</si>
  <si>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</si>
  <si>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</si>
  <si>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</si>
  <si>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</si>
  <si>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</si>
  <si>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</si>
  <si>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</si>
  <si>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</si>
  <si>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</si>
  <si>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</si>
  <si>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</si>
  <si>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</si>
  <si>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</si>
  <si>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</si>
  <si>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</si>
  <si>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</si>
  <si>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</si>
  <si>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</si>
  <si>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</si>
  <si>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</si>
  <si>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</si>
  <si>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</si>
  <si>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</si>
  <si>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</si>
  <si>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</si>
  <si>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</si>
  <si>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</si>
  <si>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</si>
  <si>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</si>
  <si>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</si>
  <si>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</si>
  <si>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</si>
  <si>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</si>
  <si>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</si>
  <si>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</si>
  <si>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</si>
  <si>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</si>
  <si>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</si>
  <si>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</si>
  <si>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</si>
  <si>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</si>
  <si>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</si>
  <si>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</si>
  <si>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</si>
  <si>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</si>
  <si>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</si>
  <si>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</si>
  <si>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</si>
  <si>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</si>
  <si>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</si>
  <si>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</si>
  <si>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</si>
  <si>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</si>
  <si>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</si>
  <si>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</si>
  <si>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</si>
  <si>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</si>
  <si>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</si>
  <si>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</si>
  <si>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</si>
  <si>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</si>
  <si>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</si>
  <si>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</si>
  <si>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</si>
  <si>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</si>
  <si>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</si>
  <si>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</si>
  <si>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</si>
  <si>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</si>
  <si>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</si>
  <si>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</si>
  <si>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</si>
  <si>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</si>
  <si>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</si>
  <si>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</si>
  <si>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</si>
  <si>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</si>
  <si>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</si>
  <si>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</si>
  <si>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</si>
  <si>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</si>
  <si>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</si>
  <si>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</si>
  <si>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</si>
  <si>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</si>
  <si>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</si>
  <si>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</si>
  <si>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</si>
  <si>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</si>
  <si>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</si>
  <si>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</si>
  <si>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</si>
  <si>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</si>
  <si>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</si>
  <si>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</si>
  <si>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</si>
  <si>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</si>
  <si>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</si>
  <si>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</si>
  <si>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</si>
  <si>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</si>
  <si>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</si>
  <si>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</si>
  <si>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</si>
  <si>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</si>
  <si>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</si>
  <si>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</si>
  <si>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</si>
  <si>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</si>
  <si>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</si>
  <si>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</si>
  <si>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</si>
  <si>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</si>
  <si>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</si>
  <si>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</si>
  <si>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</si>
  <si>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</si>
  <si>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</si>
  <si>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</si>
  <si>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</si>
  <si>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</si>
  <si>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</si>
  <si>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</si>
  <si>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</si>
  <si>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</si>
  <si>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</si>
  <si>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</si>
  <si>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</si>
  <si>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</si>
  <si>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</si>
  <si>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</si>
  <si>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</si>
  <si>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</si>
  <si>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</si>
  <si>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</si>
  <si>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</si>
  <si>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</si>
  <si>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</si>
  <si>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</si>
  <si>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</si>
  <si>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</si>
  <si>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</si>
  <si>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</si>
  <si>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</si>
  <si>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</si>
  <si>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</si>
  <si>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</si>
  <si>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</si>
  <si>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</si>
  <si>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</si>
  <si>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</si>
  <si>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</si>
  <si>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</si>
  <si>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</si>
  <si>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</si>
  <si>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</si>
  <si>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</si>
  <si>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</si>
  <si>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</si>
  <si>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</si>
  <si>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</si>
  <si>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</si>
  <si>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</si>
  <si>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</si>
  <si>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</si>
  <si>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</si>
  <si>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</si>
  <si>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</si>
  <si>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</si>
  <si>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</si>
  <si>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</si>
  <si>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</si>
  <si>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</si>
  <si>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</si>
  <si>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</si>
  <si>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</si>
  <si>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</si>
  <si>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</si>
  <si>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</si>
  <si>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</si>
  <si>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</si>
  <si>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</si>
  <si>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</si>
  <si>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</si>
  <si>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</si>
  <si>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</si>
  <si>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</si>
  <si>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</si>
  <si>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</si>
  <si>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</si>
  <si>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</si>
  <si>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</si>
  <si>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</si>
  <si>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</si>
  <si>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</si>
  <si>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</si>
  <si>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</si>
  <si>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</si>
  <si>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</si>
  <si>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</si>
  <si>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</si>
  <si>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</si>
  <si>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</si>
  <si>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</si>
  <si>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</si>
  <si>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</si>
  <si>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</si>
  <si>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</si>
  <si>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</si>
  <si>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</si>
  <si>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</si>
  <si>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</si>
  <si>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</si>
  <si>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</si>
  <si>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</si>
  <si>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</si>
  <si>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</si>
  <si>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</si>
  <si>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</si>
  <si>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</si>
  <si>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</si>
  <si>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</si>
  <si>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</si>
  <si>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</si>
  <si>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</si>
  <si>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</si>
  <si>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</si>
  <si>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</si>
  <si>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</si>
  <si>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</si>
  <si>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</si>
  <si>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</si>
  <si>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</si>
  <si>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</si>
  <si>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</si>
  <si>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</si>
  <si>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</si>
  <si>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</si>
  <si>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</si>
  <si>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</si>
  <si>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</si>
  <si>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</si>
  <si>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</si>
  <si>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</si>
  <si>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</si>
  <si>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</si>
  <si>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</si>
  <si>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</si>
  <si>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</si>
  <si>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</si>
  <si>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</si>
  <si>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</si>
  <si>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</si>
  <si>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</si>
  <si>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</si>
  <si>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</si>
  <si>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</si>
  <si>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</si>
  <si>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</si>
  <si>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</si>
  <si>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</si>
  <si>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</si>
  <si>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</si>
  <si>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</si>
  <si>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</si>
  <si>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</si>
  <si>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</si>
  <si>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</si>
  <si>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</si>
  <si>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</si>
  <si>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</si>
  <si>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</si>
  <si>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</si>
  <si>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</si>
  <si>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</si>
  <si>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</si>
  <si>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</si>
  <si>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</si>
  <si>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</si>
  <si>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</si>
  <si>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</si>
  <si>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</si>
  <si>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</si>
  <si>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</si>
  <si>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</si>
  <si>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</si>
  <si>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</si>
  <si>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</si>
  <si>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</si>
  <si>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</si>
  <si>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</si>
  <si>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</si>
  <si>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</si>
  <si>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</si>
  <si>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</si>
  <si>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</si>
  <si>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</si>
  <si>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</si>
  <si>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</si>
  <si>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</si>
  <si>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</si>
  <si>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</si>
  <si>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</si>
  <si>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</si>
  <si>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</si>
  <si>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</si>
  <si>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</si>
  <si>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</si>
  <si>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</si>
  <si>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</si>
  <si>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</si>
  <si>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</si>
  <si>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</si>
  <si>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</si>
  <si>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</si>
  <si>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</si>
  <si>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</si>
  <si>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</si>
  <si>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</si>
  <si>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</si>
  <si>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</si>
  <si>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</si>
  <si>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</si>
  <si>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</si>
  <si>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</si>
  <si>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</si>
  <si>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</si>
  <si>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</si>
  <si>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</si>
  <si>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</si>
  <si>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</si>
  <si>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</si>
  <si>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</si>
  <si>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</si>
  <si>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</si>
  <si>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</si>
  <si>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</si>
  <si>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</si>
  <si>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</si>
  <si>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</si>
  <si>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</si>
  <si>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</si>
  <si>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</si>
  <si>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</si>
  <si>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</si>
  <si>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</si>
  <si>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</si>
  <si>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</si>
  <si>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</si>
  <si>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</si>
  <si>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</si>
  <si>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</si>
  <si>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</si>
  <si>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</si>
  <si>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</si>
  <si>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</si>
  <si>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</si>
  <si>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</si>
  <si>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</si>
  <si>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</si>
  <si>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</si>
  <si>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</si>
  <si>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</si>
  <si>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</si>
  <si>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</si>
  <si>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</si>
  <si>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</si>
  <si>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</si>
  <si>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</si>
  <si>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</si>
  <si>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</si>
  <si>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</si>
  <si>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</si>
  <si>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</si>
  <si>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</si>
  <si>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</si>
  <si>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</si>
  <si>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</si>
  <si>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</si>
  <si>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</si>
  <si>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</si>
  <si>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</si>
  <si>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</si>
  <si>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</si>
  <si>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</si>
  <si>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</si>
  <si>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</si>
  <si>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</si>
  <si>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</si>
  <si>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</si>
  <si>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</si>
  <si>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</si>
  <si>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</si>
  <si>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</si>
  <si>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</si>
  <si>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</si>
  <si>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</si>
  <si>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</si>
  <si>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</si>
  <si>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</si>
  <si>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</si>
  <si>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</si>
  <si>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</si>
  <si>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</si>
  <si>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</si>
  <si>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</si>
  <si>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</si>
  <si>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</si>
  <si>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</si>
  <si>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</si>
  <si>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</si>
  <si>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</si>
  <si>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</si>
  <si>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</si>
  <si>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</si>
  <si>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</si>
  <si>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</si>
  <si>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</si>
  <si>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</si>
  <si>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</si>
  <si>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</si>
  <si>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</si>
  <si>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</si>
  <si>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</si>
  <si>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</si>
  <si>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</si>
  <si>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</si>
  <si>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</si>
  <si>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</si>
  <si>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</si>
  <si>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</si>
  <si>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</si>
  <si>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</si>
  <si>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</si>
  <si>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</si>
  <si>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</si>
  <si>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</si>
  <si>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</si>
  <si>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</si>
  <si>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</si>
  <si>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</si>
  <si>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</si>
  <si>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</si>
  <si>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</si>
  <si>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</si>
  <si>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</si>
  <si>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</si>
  <si>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</si>
  <si>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</si>
  <si>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</si>
  <si>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</si>
  <si>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</si>
  <si>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</si>
  <si>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</si>
  <si>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</si>
  <si>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</si>
  <si>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</si>
  <si>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</si>
  <si>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</si>
  <si>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</si>
  <si>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</si>
  <si>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</si>
  <si>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</si>
  <si>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</si>
  <si>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</si>
  <si>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</si>
  <si>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</si>
  <si>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</si>
  <si>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</si>
  <si>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</si>
  <si>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</si>
  <si>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</si>
  <si>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</si>
  <si>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</si>
  <si>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</si>
  <si>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</si>
  <si>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</si>
  <si>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</si>
  <si>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</si>
  <si>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</si>
  <si>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</si>
  <si>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</si>
  <si>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</si>
  <si>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</si>
  <si>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</si>
  <si>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</si>
  <si>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</si>
  <si>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</si>
  <si>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</si>
  <si>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</si>
  <si>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</si>
  <si>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</si>
  <si>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</si>
  <si>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</si>
  <si>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</si>
  <si>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</si>
  <si>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</si>
  <si>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</si>
  <si>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</si>
  <si>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</si>
  <si>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</si>
  <si>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</si>
  <si>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</si>
  <si>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</si>
  <si>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</si>
  <si>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</si>
  <si>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</si>
  <si>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</si>
  <si>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</si>
  <si>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</si>
  <si>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</si>
  <si>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</si>
  <si>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</si>
  <si>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</si>
  <si>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</si>
  <si>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</si>
  <si>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</si>
  <si>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</si>
  <si>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</si>
  <si>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</si>
  <si>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</si>
  <si>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</si>
  <si>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</si>
  <si>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</si>
  <si>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</si>
  <si>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</si>
  <si>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</si>
  <si>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</si>
  <si>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</si>
  <si>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</si>
  <si>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</si>
  <si>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</si>
  <si>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</si>
  <si>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</si>
  <si>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</si>
  <si>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</si>
  <si>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</si>
  <si>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</si>
  <si>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</si>
  <si>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</si>
  <si>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</si>
  <si>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</si>
  <si>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</si>
  <si>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</si>
  <si>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</si>
  <si>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</si>
  <si>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</si>
  <si>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</si>
  <si>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</si>
  <si>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</si>
  <si>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</si>
  <si>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</si>
  <si>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</si>
  <si>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</si>
  <si>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</si>
  <si>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</si>
  <si>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</si>
  <si>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</si>
  <si>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</si>
  <si>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</si>
  <si>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</si>
  <si>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</si>
  <si>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</si>
  <si>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</si>
  <si>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</si>
  <si>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</si>
  <si>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</si>
  <si>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</si>
  <si>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</si>
  <si>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</si>
  <si>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</si>
  <si>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</si>
  <si>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</si>
  <si>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</si>
  <si>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</si>
  <si>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</si>
  <si>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</si>
  <si>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</si>
  <si>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</si>
  <si>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</si>
  <si>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</si>
  <si>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</si>
  <si>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</si>
  <si>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</si>
  <si>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</si>
  <si>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</si>
  <si>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</si>
  <si>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</si>
  <si>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</si>
  <si>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</si>
  <si>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</si>
  <si>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</si>
  <si>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</si>
  <si>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</si>
  <si>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</si>
  <si>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</si>
  <si>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</si>
  <si>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</si>
  <si>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</si>
  <si>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</si>
  <si>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</si>
  <si>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</si>
  <si>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</si>
  <si>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</si>
  <si>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</si>
  <si>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</si>
  <si>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</si>
  <si>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</si>
  <si>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</si>
  <si>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</si>
  <si>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</si>
  <si>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</si>
  <si>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</si>
  <si>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</si>
  <si>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</si>
  <si>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</si>
  <si>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</si>
  <si>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</si>
  <si>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</si>
  <si>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</si>
  <si>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</si>
  <si>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</si>
  <si>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</si>
  <si>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</si>
  <si>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</si>
  <si>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</si>
  <si>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</si>
  <si>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</si>
  <si>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</si>
  <si>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</si>
  <si>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</si>
  <si>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</si>
  <si>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</si>
  <si>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</si>
  <si>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</si>
  <si>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</si>
  <si>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</si>
  <si>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</si>
  <si>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</si>
  <si>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</si>
  <si>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</si>
  <si>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</si>
  <si>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</si>
  <si>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</si>
  <si>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</si>
  <si>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</si>
  <si>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</si>
  <si>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</si>
  <si>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</si>
  <si>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</si>
  <si>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</si>
  <si>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</si>
  <si>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</si>
  <si>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</si>
  <si>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</si>
  <si>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</si>
  <si>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</si>
  <si>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</si>
  <si>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</si>
  <si>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</si>
  <si>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</si>
  <si>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</si>
  <si>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</si>
  <si>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</si>
  <si>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</si>
  <si>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</si>
  <si>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</si>
  <si>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</si>
  <si>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</si>
  <si>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</si>
  <si>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</si>
  <si>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</si>
  <si>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</si>
  <si>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</si>
  <si>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</si>
  <si>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</si>
  <si>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</si>
  <si>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</si>
  <si>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</si>
  <si>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</si>
  <si>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</si>
  <si>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</si>
  <si>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</si>
  <si>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</si>
  <si>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</si>
  <si>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</si>
  <si>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</si>
  <si>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</si>
  <si>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</si>
  <si>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</si>
  <si>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</si>
  <si>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</si>
  <si>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</si>
  <si>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</si>
  <si>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</si>
  <si>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</si>
  <si>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</si>
  <si>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</si>
  <si>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</si>
  <si>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</si>
  <si>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</si>
  <si>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</si>
  <si>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</si>
  <si>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</si>
  <si>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</si>
  <si>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</si>
  <si>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</si>
  <si>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</si>
  <si>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</si>
  <si>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</si>
  <si>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</si>
  <si>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</si>
  <si>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</si>
  <si>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</si>
  <si>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</si>
  <si>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</si>
  <si>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</si>
  <si>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</si>
  <si>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</si>
  <si>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</si>
  <si>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</si>
  <si>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</si>
  <si>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</si>
  <si>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</si>
  <si>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</si>
  <si>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</si>
  <si>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</si>
  <si>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</si>
  <si>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</si>
  <si>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</si>
  <si>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</si>
  <si>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</si>
  <si>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</si>
  <si>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</si>
  <si>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</si>
  <si>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</si>
  <si>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</si>
  <si>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</si>
  <si>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</si>
  <si>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</si>
  <si>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</si>
  <si>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</si>
  <si>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</si>
  <si>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</si>
  <si>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</si>
  <si>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</si>
  <si>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</si>
  <si>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</si>
  <si>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</si>
  <si>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</si>
  <si>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</si>
  <si>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</si>
  <si>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</si>
  <si>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</si>
  <si>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</si>
  <si>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</si>
  <si>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</si>
  <si>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</si>
  <si>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</si>
  <si>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</si>
  <si>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</si>
  <si>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</si>
  <si>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</si>
  <si>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</si>
  <si>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</si>
  <si>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</si>
  <si>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</si>
  <si>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</si>
  <si>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</si>
  <si>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</si>
  <si>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</si>
  <si>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</si>
  <si>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</si>
  <si>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</si>
  <si>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</si>
  <si>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</si>
  <si>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</si>
  <si>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</si>
  <si>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</si>
  <si>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</si>
  <si>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</si>
  <si>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</si>
  <si>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</si>
  <si>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</si>
  <si>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</si>
  <si>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</si>
  <si>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</si>
  <si>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</si>
  <si>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</si>
  <si>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</si>
  <si>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</si>
  <si>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</si>
  <si>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</si>
  <si>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</si>
  <si>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</si>
  <si>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</si>
  <si>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</si>
  <si>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</si>
  <si>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</si>
  <si>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</si>
  <si>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</si>
  <si>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</si>
  <si>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</si>
  <si>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</si>
  <si>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</si>
  <si>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</si>
  <si>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</si>
  <si>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</si>
  <si>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</si>
  <si>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</si>
  <si>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</si>
  <si>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</si>
  <si>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</si>
  <si>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</si>
  <si>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</si>
  <si>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</si>
  <si>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</si>
  <si>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</si>
  <si>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</si>
  <si>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</si>
  <si>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</si>
  <si>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</si>
  <si>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</si>
  <si>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</si>
  <si>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</si>
  <si>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</si>
  <si>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</si>
  <si>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</si>
  <si>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</si>
  <si>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</si>
  <si>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</si>
  <si>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</si>
  <si>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</si>
  <si>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</si>
  <si>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</si>
  <si>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</si>
  <si>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</si>
  <si>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</si>
  <si>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</si>
  <si>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</si>
  <si>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</si>
  <si>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</si>
  <si>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</si>
  <si>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</si>
  <si>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</si>
  <si>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</si>
  <si>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</si>
  <si>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</si>
  <si>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</si>
  <si>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</si>
  <si>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</si>
  <si>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</si>
  <si>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</si>
  <si>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</si>
  <si>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</si>
  <si>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</si>
  <si>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</si>
  <si>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</si>
  <si>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</si>
  <si>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</si>
  <si>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</si>
  <si>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</si>
  <si>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</si>
  <si>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</si>
  <si>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</si>
  <si>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</si>
  <si>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</si>
  <si>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</si>
  <si>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</si>
  <si>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</si>
  <si>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</si>
  <si>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</si>
  <si>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</si>
  <si>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</si>
  <si>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</si>
  <si>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</si>
  <si>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</si>
  <si>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</si>
  <si>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</si>
  <si>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</si>
  <si>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</si>
  <si>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</si>
  <si>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</si>
  <si>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</si>
  <si>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</si>
  <si>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</si>
  <si>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</si>
  <si>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</si>
  <si>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</si>
  <si>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</si>
  <si>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</si>
  <si>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</si>
  <si>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</si>
  <si>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</si>
  <si>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</si>
  <si>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</si>
  <si>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</si>
  <si>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</si>
  <si>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</si>
  <si>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</si>
  <si>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</si>
  <si>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</si>
  <si>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</si>
  <si>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</si>
  <si>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</si>
  <si>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</si>
  <si>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</si>
  <si>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</si>
  <si>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</si>
  <si>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</si>
  <si>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</si>
  <si>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</si>
  <si>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</si>
  <si>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</si>
  <si>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</si>
  <si>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</si>
  <si>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</si>
  <si>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</si>
  <si>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</si>
  <si>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</si>
  <si>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</si>
  <si>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</si>
  <si>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</si>
  <si>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</si>
  <si>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</si>
  <si>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</si>
  <si>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</si>
  <si>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</si>
  <si>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</si>
  <si>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</si>
  <si>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</si>
  <si>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</si>
  <si>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</si>
  <si>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</si>
  <si>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</si>
  <si>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</si>
  <si>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</si>
  <si>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</si>
  <si>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</si>
  <si>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</si>
  <si>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</si>
  <si>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</si>
  <si>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</si>
  <si>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</si>
  <si>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</si>
  <si>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</si>
  <si>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</si>
  <si>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</si>
  <si>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</si>
  <si>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</si>
  <si>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</si>
  <si>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</si>
  <si>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</si>
  <si>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</si>
  <si>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</si>
  <si>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</si>
  <si>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</si>
  <si>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</si>
  <si>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</si>
  <si>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</si>
  <si>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</si>
  <si>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</si>
  <si>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</si>
  <si>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</si>
  <si>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</si>
  <si>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</si>
  <si>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</si>
  <si>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</si>
  <si>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</si>
  <si>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</si>
  <si>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</si>
  <si>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</si>
  <si>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</si>
  <si>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</si>
  <si>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</si>
  <si>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</si>
  <si>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</si>
  <si>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</si>
  <si>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</si>
  <si>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</si>
  <si>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</si>
  <si>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</si>
  <si>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</si>
  <si>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</si>
  <si>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</si>
  <si>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</si>
  <si>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</si>
  <si>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</si>
  <si>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</si>
  <si>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</si>
  <si>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</si>
  <si>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</si>
  <si>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</si>
  <si>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</si>
  <si>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</si>
  <si>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</si>
  <si>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</si>
  <si>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</si>
  <si>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</si>
  <si>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</si>
  <si>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</si>
  <si>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</si>
  <si>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</si>
  <si>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</si>
  <si>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</si>
  <si>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</si>
  <si>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</si>
  <si>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</si>
  <si>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</si>
  <si>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</si>
  <si>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</si>
  <si>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</si>
  <si>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</si>
  <si>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</si>
  <si>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</si>
  <si>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</si>
  <si>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</si>
  <si>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</si>
  <si>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</si>
  <si>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</si>
  <si>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</si>
  <si>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</si>
  <si>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</si>
  <si>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</si>
  <si>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</si>
  <si>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</si>
  <si>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</si>
  <si>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</si>
  <si>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</si>
  <si>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</si>
  <si>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</si>
  <si>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</si>
  <si>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</si>
  <si>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</si>
  <si>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</si>
  <si>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</si>
  <si>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</si>
  <si>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</si>
  <si>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</si>
  <si>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</si>
  <si>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</si>
  <si>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</si>
  <si>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</si>
  <si>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</si>
  <si>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</si>
  <si>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</si>
  <si>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</si>
  <si>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</si>
  <si>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</si>
  <si>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</si>
  <si>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</si>
  <si>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</si>
  <si>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</si>
  <si>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</si>
  <si>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</si>
  <si>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</si>
  <si>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</si>
  <si>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</si>
  <si>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</si>
  <si>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</si>
  <si>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</si>
  <si>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</si>
  <si>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</si>
  <si>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</si>
  <si>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</si>
  <si>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</si>
  <si>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</si>
  <si>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</si>
  <si>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</si>
  <si>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</si>
  <si>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</si>
  <si>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</si>
  <si>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</si>
  <si>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</si>
  <si>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</si>
  <si>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</si>
  <si>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</si>
  <si>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</si>
  <si>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</si>
  <si>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</si>
  <si>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</si>
  <si>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</si>
  <si>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</si>
  <si>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</si>
  <si>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</si>
  <si>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</si>
  <si>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</si>
  <si>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</si>
  <si>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</si>
  <si>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</si>
  <si>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</si>
  <si>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</si>
  <si>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</si>
  <si>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</si>
  <si>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</si>
  <si>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</si>
  <si>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</si>
  <si>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</si>
  <si>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</si>
  <si>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</si>
  <si>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</si>
  <si>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</si>
  <si>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</si>
  <si>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</si>
  <si>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</si>
  <si>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</si>
  <si>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</si>
  <si>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</si>
  <si>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</si>
  <si>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</si>
  <si>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</si>
  <si>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</si>
  <si>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</si>
  <si>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</si>
  <si>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</si>
  <si>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</si>
  <si>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</si>
  <si>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</si>
  <si>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</si>
  <si>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</si>
  <si>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</si>
  <si>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</si>
  <si>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</si>
  <si>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</si>
  <si>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</si>
  <si>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</si>
  <si>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</si>
  <si>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</si>
  <si>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</si>
  <si>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</si>
  <si>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</si>
  <si>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</si>
  <si>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</si>
  <si>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</si>
  <si>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</si>
  <si>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</si>
  <si>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</si>
  <si>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</si>
  <si>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</si>
  <si>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</si>
  <si>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</si>
  <si>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</si>
  <si>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</si>
  <si>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</si>
  <si>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</si>
  <si>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</si>
  <si>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</si>
  <si>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</si>
  <si>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</si>
  <si>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</si>
  <si>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</si>
  <si>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</si>
  <si>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</si>
  <si>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</si>
  <si>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</si>
  <si>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</si>
  <si>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</si>
  <si>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</si>
  <si>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</si>
  <si>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</si>
  <si>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</si>
  <si>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</si>
  <si>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</si>
  <si>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</si>
  <si>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</si>
  <si>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</si>
  <si>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</si>
  <si>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</si>
  <si>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</si>
  <si>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</si>
  <si>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</si>
  <si>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</si>
  <si>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</si>
  <si>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</si>
  <si>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</si>
  <si>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</si>
  <si>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</si>
  <si>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</si>
  <si>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</si>
  <si>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</si>
  <si>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</si>
  <si>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</si>
  <si>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</si>
  <si>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</si>
  <si>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</si>
  <si>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</si>
  <si>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</si>
  <si>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</si>
  <si>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</si>
  <si>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</si>
  <si>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</si>
  <si>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</si>
  <si>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</si>
  <si>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</si>
  <si>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</si>
  <si>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</si>
  <si>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</si>
  <si>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</si>
  <si>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</si>
  <si>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</si>
  <si>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</si>
  <si>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</si>
  <si>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</si>
  <si>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</si>
  <si>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</si>
  <si>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</si>
  <si>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</si>
  <si>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</si>
  <si>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</si>
  <si>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</si>
  <si>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</si>
  <si>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</si>
  <si>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</si>
  <si>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</si>
  <si>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</si>
  <si>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</si>
  <si>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</si>
  <si>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</si>
  <si>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</si>
  <si>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</si>
  <si>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</si>
  <si>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</si>
  <si>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</si>
  <si>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</si>
  <si>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</si>
  <si>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</si>
  <si>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</si>
  <si>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</si>
  <si>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</si>
  <si>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</si>
  <si>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</si>
  <si>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</si>
  <si>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</si>
  <si>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</si>
  <si>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</si>
  <si>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</si>
  <si>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</si>
  <si>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</si>
  <si>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</si>
  <si>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</si>
  <si>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</si>
  <si>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</si>
  <si>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</si>
  <si>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</si>
  <si>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</si>
  <si>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</si>
  <si>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</si>
  <si>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</si>
  <si>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</si>
  <si>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</si>
  <si>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</si>
  <si>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</si>
  <si>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</si>
  <si>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</si>
  <si>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</si>
  <si>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</si>
  <si>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</si>
  <si>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</si>
  <si>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</si>
  <si>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</si>
  <si>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</si>
  <si>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</si>
  <si>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</si>
  <si>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</si>
  <si>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</si>
  <si>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</si>
  <si>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</si>
  <si>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</si>
  <si>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</si>
  <si>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</si>
  <si>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</si>
  <si>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</si>
  <si>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</si>
  <si>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</si>
  <si>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</si>
  <si>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</si>
  <si>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</si>
  <si>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</si>
  <si>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</si>
  <si>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</si>
  <si>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</si>
  <si>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</si>
  <si>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</si>
  <si>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</si>
  <si>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</si>
  <si>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</si>
  <si>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</si>
  <si>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</si>
  <si>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</si>
  <si>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</si>
  <si>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</si>
  <si>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</si>
  <si>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</si>
  <si>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</si>
  <si>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</si>
  <si>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</si>
  <si>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</si>
  <si>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</si>
  <si>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</si>
  <si>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</si>
  <si>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</si>
  <si>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</si>
  <si>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</si>
  <si>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</si>
  <si>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</si>
  <si>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</si>
  <si>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</si>
  <si>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</si>
  <si>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</si>
  <si>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</si>
  <si>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</si>
  <si>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</si>
  <si>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</si>
  <si>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</si>
  <si>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</si>
  <si>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</si>
  <si>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</si>
  <si>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</si>
  <si>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</si>
  <si>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</si>
  <si>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</si>
  <si>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</si>
  <si>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</si>
  <si>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</si>
  <si>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</si>
  <si>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</si>
  <si>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</si>
  <si>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</si>
  <si>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</si>
  <si>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</si>
  <si>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</si>
  <si>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</si>
  <si>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</si>
  <si>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</si>
  <si>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</si>
  <si>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</si>
  <si>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</si>
  <si>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</si>
  <si>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</si>
  <si>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</si>
  <si>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</si>
  <si>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</si>
  <si>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</si>
  <si>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</si>
  <si>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</si>
  <si>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</si>
  <si>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</si>
  <si>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</si>
  <si>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</si>
  <si>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</si>
  <si>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</si>
  <si>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</si>
  <si>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</si>
  <si>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</si>
  <si>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</si>
  <si>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</si>
  <si>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</si>
  <si>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</si>
  <si>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</si>
  <si>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</si>
  <si>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</si>
  <si>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</si>
  <si>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</si>
  <si>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</si>
  <si>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</si>
  <si>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</si>
  <si>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</si>
  <si>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</si>
  <si>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</si>
  <si>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</si>
  <si>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</si>
  <si>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</si>
  <si>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</si>
  <si>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</si>
  <si>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</si>
  <si>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</si>
  <si>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</si>
  <si>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</si>
  <si>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</si>
  <si>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</si>
  <si>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</si>
  <si>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</si>
  <si>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</si>
  <si>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</si>
  <si>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</si>
  <si>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</si>
  <si>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</si>
  <si>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</si>
  <si>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</si>
  <si>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</si>
  <si>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</si>
  <si>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</si>
  <si>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</si>
  <si>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</si>
  <si>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</si>
  <si>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</si>
  <si>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</si>
  <si>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</si>
  <si>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</si>
  <si>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</si>
  <si>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</si>
  <si>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</si>
  <si>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</si>
  <si>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</si>
  <si>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</si>
  <si>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</si>
  <si>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</si>
  <si>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</si>
  <si>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</si>
  <si>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</si>
  <si>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</si>
  <si>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</si>
  <si>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</si>
  <si>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</si>
  <si>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</si>
  <si>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</si>
  <si>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</si>
  <si>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</si>
  <si>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</si>
  <si>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</si>
  <si>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</si>
  <si>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</si>
  <si>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</si>
  <si>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</si>
  <si>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</si>
  <si>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</si>
  <si>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</si>
  <si>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</si>
  <si>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</si>
  <si>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</si>
  <si>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</si>
  <si>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</si>
  <si>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</si>
  <si>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</si>
  <si>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</si>
  <si>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</si>
  <si>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</si>
  <si>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</si>
  <si>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</si>
  <si>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</si>
  <si>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</si>
  <si>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</si>
  <si>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</si>
  <si>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</si>
  <si>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</si>
  <si>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</si>
  <si>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</si>
  <si>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</si>
  <si>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</si>
  <si>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</si>
  <si>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</si>
  <si>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</si>
  <si>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</si>
  <si>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</si>
  <si>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</si>
  <si>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</si>
  <si>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</si>
  <si>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</si>
  <si>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</si>
  <si>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</si>
  <si>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</si>
  <si>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</si>
  <si>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</si>
  <si>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</si>
  <si>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</si>
  <si>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</si>
  <si>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</si>
  <si>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</si>
  <si>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</si>
  <si>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</si>
  <si>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</si>
  <si>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</si>
  <si>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</si>
  <si>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</si>
  <si>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</si>
  <si>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</si>
  <si>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</si>
  <si>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</si>
  <si>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</si>
  <si>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</si>
  <si>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</si>
  <si>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</si>
  <si>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</si>
  <si>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</si>
  <si>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</si>
  <si>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</si>
  <si>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</si>
  <si>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</si>
  <si>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</si>
  <si>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</si>
  <si>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</si>
  <si>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</si>
  <si>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</si>
  <si>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</si>
  <si>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</si>
  <si>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</si>
  <si>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</si>
  <si>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</si>
  <si>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</si>
  <si>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</si>
  <si>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</si>
  <si>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</si>
  <si>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</si>
  <si>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</si>
  <si>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</si>
  <si>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</si>
  <si>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</si>
  <si>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</si>
  <si>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</si>
  <si>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</si>
  <si>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</si>
  <si>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</si>
  <si>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</si>
  <si>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</si>
  <si>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</si>
  <si>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</si>
  <si>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</si>
  <si>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</si>
  <si>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</si>
  <si>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</si>
  <si>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</si>
  <si>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</si>
  <si>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</si>
  <si>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</si>
  <si>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</si>
  <si>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</si>
  <si>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</si>
  <si>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</si>
  <si>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</si>
  <si>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</si>
  <si>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</si>
  <si>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</si>
  <si>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</si>
  <si>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</si>
  <si>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</si>
  <si>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</si>
  <si>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</si>
  <si>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</si>
  <si>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</si>
  <si>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</si>
  <si>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</si>
  <si>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</si>
  <si>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</si>
  <si>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</si>
  <si>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</si>
  <si>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</si>
  <si>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</si>
  <si>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</si>
  <si>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</si>
  <si>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</si>
  <si>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</si>
  <si>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</si>
  <si>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</si>
  <si>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</si>
  <si>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</si>
  <si>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</si>
  <si>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</si>
  <si>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</si>
  <si>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</si>
  <si>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</si>
  <si>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</si>
  <si>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</si>
  <si>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</si>
  <si>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</si>
  <si>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</si>
  <si>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</si>
  <si>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</si>
  <si>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</si>
  <si>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</si>
  <si>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</si>
  <si>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</si>
  <si>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</si>
  <si>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</si>
  <si>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</si>
  <si>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</si>
  <si>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</si>
  <si>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</si>
  <si>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</si>
  <si>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</si>
  <si>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</si>
  <si>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</si>
  <si>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</si>
  <si>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</si>
  <si>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</si>
  <si>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</si>
  <si>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</si>
  <si>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</si>
  <si>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</si>
  <si>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</si>
  <si>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</si>
  <si>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</si>
  <si>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</si>
  <si>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</si>
  <si>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</si>
  <si>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</si>
  <si>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</si>
  <si>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</si>
  <si>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</si>
  <si>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</si>
  <si>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</si>
  <si>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</si>
  <si>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</si>
  <si>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</si>
  <si>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</si>
  <si>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</si>
  <si>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</si>
  <si>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</si>
  <si>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</si>
  <si>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</si>
  <si>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</si>
  <si>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</si>
  <si>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</si>
  <si>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</si>
  <si>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</si>
  <si>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</si>
  <si>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</si>
  <si>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</si>
  <si>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</si>
  <si>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</si>
  <si>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</si>
  <si>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</si>
  <si>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</si>
  <si>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</si>
  <si>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</si>
  <si>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</si>
  <si>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</si>
  <si>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</si>
  <si>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</si>
  <si>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</si>
  <si>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</si>
  <si>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</si>
  <si>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</si>
  <si>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</si>
  <si>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</si>
  <si>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</si>
  <si>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</si>
  <si>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</si>
  <si>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</si>
  <si>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</si>
  <si>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</si>
  <si>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</si>
  <si>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</si>
  <si>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</si>
  <si>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</si>
  <si>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</si>
  <si>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</si>
  <si>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</si>
  <si>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</si>
  <si>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</si>
  <si>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</si>
  <si>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</si>
  <si>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</si>
  <si>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</si>
  <si>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</si>
  <si>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</si>
  <si>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</si>
  <si>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</si>
  <si>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</si>
  <si>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</si>
  <si>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</si>
  <si>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</si>
  <si>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</si>
  <si>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</si>
  <si>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</si>
  <si>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</si>
  <si>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</si>
  <si>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</si>
  <si>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</si>
  <si>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</si>
  <si>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</si>
  <si>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</si>
  <si>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</si>
  <si>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</si>
  <si>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</si>
  <si>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</si>
  <si>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</si>
  <si>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</si>
  <si>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</si>
  <si>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</si>
  <si>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</si>
  <si>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</si>
  <si>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</si>
  <si>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</si>
  <si>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</si>
  <si>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</si>
  <si>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</si>
  <si>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</si>
  <si>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</si>
  <si>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</si>
  <si>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</si>
  <si>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</si>
  <si>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</si>
  <si>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</si>
  <si>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</si>
  <si>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</si>
  <si>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</si>
  <si>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</si>
  <si>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</si>
  <si>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</si>
  <si>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</si>
  <si>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</si>
  <si>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</si>
  <si>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</si>
  <si>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</si>
  <si>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</si>
  <si>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</si>
  <si>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</si>
  <si>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</si>
  <si>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</si>
  <si>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</si>
  <si>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</si>
  <si>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</si>
  <si>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</si>
  <si>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</si>
  <si>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</si>
  <si>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</si>
  <si>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</si>
  <si>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</si>
  <si>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</si>
  <si>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</si>
  <si>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</si>
  <si>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</si>
  <si>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</si>
  <si>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</si>
  <si>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</si>
  <si>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</si>
  <si>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</si>
  <si>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</si>
  <si>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</si>
  <si>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</si>
  <si>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</si>
  <si>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</si>
  <si>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</si>
  <si>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</si>
  <si>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</si>
  <si>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</si>
  <si>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</si>
  <si>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</si>
  <si>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</si>
  <si>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</si>
  <si>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</si>
  <si>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</si>
  <si>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</si>
  <si>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</si>
  <si>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</si>
  <si>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</si>
  <si>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</si>
  <si>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</si>
  <si>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</si>
  <si>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</si>
  <si>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</si>
  <si>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</si>
  <si>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</si>
  <si>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</si>
  <si>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</si>
  <si>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</si>
  <si>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</si>
  <si>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</si>
  <si>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</si>
  <si>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</si>
  <si>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</si>
  <si>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</si>
  <si>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</si>
  <si>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</si>
  <si>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</si>
  <si>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</si>
  <si>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</si>
  <si>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</si>
  <si>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</si>
  <si>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</si>
  <si>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</si>
  <si>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</si>
  <si>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</si>
  <si>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</si>
  <si>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</si>
  <si>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</si>
  <si>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</si>
  <si>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</si>
  <si>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</si>
  <si>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</si>
  <si>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</si>
  <si>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</si>
  <si>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</si>
  <si>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</si>
  <si>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</si>
  <si>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</si>
  <si>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</si>
  <si>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</si>
  <si>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</si>
  <si>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</si>
  <si>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</si>
  <si>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</si>
  <si>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</si>
  <si>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</si>
  <si>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</si>
  <si>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</si>
  <si>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</si>
  <si>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</si>
  <si>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</si>
  <si>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</si>
  <si>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</si>
  <si>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</si>
  <si>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</si>
  <si>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</si>
  <si>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</si>
  <si>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</si>
  <si>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</si>
  <si>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</si>
  <si>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</si>
  <si>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</si>
  <si>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</si>
  <si>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</si>
  <si>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</si>
  <si>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</si>
  <si>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</si>
  <si>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</si>
  <si>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</si>
  <si>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</si>
  <si>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</si>
  <si>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</si>
  <si>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</si>
  <si>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</si>
  <si>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</si>
  <si>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</si>
  <si>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</si>
  <si>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</si>
  <si>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</si>
  <si>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</si>
  <si>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</si>
  <si>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</si>
  <si>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</si>
  <si>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</si>
  <si>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</si>
  <si>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</si>
  <si>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</si>
  <si>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</si>
  <si>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</si>
  <si>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</si>
  <si>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</si>
  <si>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</si>
  <si>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</si>
  <si>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</si>
  <si>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</si>
  <si>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</si>
  <si>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</si>
  <si>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</si>
  <si>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</si>
  <si>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</si>
  <si>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</si>
  <si>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</si>
  <si>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</si>
  <si>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</si>
  <si>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</si>
  <si>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</si>
  <si>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</si>
  <si>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</si>
  <si>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</si>
  <si>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</si>
  <si>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</si>
  <si>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</si>
  <si>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</si>
  <si>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</si>
  <si>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</si>
  <si>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</si>
  <si>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</si>
  <si>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</si>
  <si>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</si>
  <si>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</si>
  <si>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</si>
  <si>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</si>
  <si>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</si>
  <si>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</si>
  <si>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</si>
  <si>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</si>
  <si>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</si>
  <si>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</si>
  <si>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</si>
  <si>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</si>
  <si>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</si>
  <si>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</si>
  <si>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</si>
  <si>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</si>
  <si>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</si>
  <si>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</si>
  <si>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</si>
  <si>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</si>
  <si>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</si>
  <si>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</si>
  <si>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</si>
  <si>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</si>
  <si>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</si>
  <si>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</si>
  <si>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</si>
  <si>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</si>
  <si>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</si>
  <si>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</si>
  <si>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</si>
  <si>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</si>
  <si>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</si>
  <si>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</si>
  <si>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</si>
  <si>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</si>
  <si>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</si>
  <si>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</si>
  <si>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</si>
  <si>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</si>
  <si>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</si>
  <si>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</si>
  <si>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</si>
  <si>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</si>
  <si>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</si>
  <si>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</si>
  <si>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</si>
  <si>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</si>
  <si>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</si>
  <si>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</si>
  <si>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</si>
  <si>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</si>
  <si>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</si>
  <si>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</si>
  <si>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</si>
  <si>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</si>
  <si>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</si>
  <si>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</si>
  <si>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</si>
  <si>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</si>
  <si>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</si>
  <si>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</si>
  <si>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</si>
  <si>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</si>
  <si>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</si>
  <si>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</si>
  <si>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</si>
  <si>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</si>
  <si>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</si>
  <si>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</si>
  <si>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</si>
  <si>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</si>
  <si>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</si>
  <si>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</si>
  <si>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</si>
  <si>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</si>
  <si>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</si>
  <si>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</si>
  <si>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</si>
  <si>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</si>
  <si>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</si>
  <si>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</si>
  <si>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</si>
  <si>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</si>
  <si>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</si>
  <si>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</si>
  <si>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</si>
  <si>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</si>
  <si>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</si>
  <si>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</si>
  <si>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</si>
  <si>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</si>
  <si>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</si>
  <si>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</si>
  <si>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</si>
  <si>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</si>
  <si>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</si>
  <si>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</si>
  <si>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</si>
  <si>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</si>
  <si>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</si>
  <si>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</si>
  <si>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</si>
  <si>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</si>
  <si>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</si>
  <si>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</si>
  <si>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</si>
  <si>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</si>
  <si>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</si>
  <si>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</si>
  <si>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</si>
  <si>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</si>
  <si>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</si>
  <si>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</si>
  <si>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</si>
  <si>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</si>
  <si>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</si>
  <si>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</si>
  <si>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</si>
  <si>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</si>
  <si>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</si>
  <si>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</si>
  <si>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</si>
  <si>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</si>
  <si>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</si>
  <si>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</si>
  <si>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</si>
  <si>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</si>
  <si>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</si>
  <si>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</si>
  <si>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</si>
  <si>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</si>
  <si>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</si>
  <si>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</si>
  <si>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</si>
  <si>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</si>
  <si>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</si>
  <si>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</si>
  <si>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</si>
  <si>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</si>
  <si>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</si>
  <si>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</si>
  <si>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</si>
  <si>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</si>
  <si>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</si>
  <si>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</si>
  <si>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</si>
  <si>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</si>
  <si>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</si>
  <si>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</si>
  <si>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</si>
  <si>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</si>
  <si>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</si>
  <si>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</si>
  <si>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</si>
  <si>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</si>
  <si>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</si>
  <si>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</si>
  <si>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</si>
  <si>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</si>
  <si>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</si>
  <si>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</si>
  <si>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</si>
  <si>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</si>
  <si>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</si>
  <si>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</si>
  <si>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</si>
  <si>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</si>
  <si>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</si>
  <si>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</si>
  <si>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</si>
  <si>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</si>
  <si>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</si>
  <si>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</si>
  <si>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</si>
  <si>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</si>
  <si>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</si>
  <si>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</si>
  <si>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</si>
  <si>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</si>
  <si>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</si>
  <si>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</si>
  <si>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</si>
  <si>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</si>
  <si>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</si>
  <si>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</si>
  <si>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</si>
  <si>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</si>
  <si>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</si>
  <si>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</si>
  <si>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</si>
  <si>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</si>
  <si>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</si>
  <si>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</si>
  <si>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</si>
  <si>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</si>
  <si>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</si>
  <si>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</si>
  <si>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</si>
  <si>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</si>
  <si>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</si>
  <si>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</si>
  <si>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</si>
  <si>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</si>
  <si>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</si>
  <si>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</si>
  <si>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</si>
  <si>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</si>
  <si>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</si>
  <si>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</si>
  <si>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</si>
  <si>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</si>
  <si>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</si>
  <si>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</si>
  <si>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</si>
  <si>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</si>
  <si>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</si>
  <si>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</si>
  <si>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</si>
  <si>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</si>
  <si>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</si>
  <si>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</si>
  <si>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</si>
  <si>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</si>
  <si>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</si>
  <si>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</si>
  <si>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</si>
  <si>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</si>
  <si>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</si>
  <si>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</si>
  <si>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</si>
  <si>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</si>
  <si>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</si>
  <si>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</si>
  <si>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</si>
  <si>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</si>
  <si>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</si>
  <si>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</si>
  <si>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</si>
  <si>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</si>
  <si>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</si>
  <si>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</si>
  <si>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</si>
  <si>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</si>
  <si>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</si>
  <si>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</si>
  <si>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</si>
  <si>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</si>
  <si>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</si>
  <si>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</si>
  <si>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</si>
  <si>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</si>
  <si>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</si>
  <si>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</si>
  <si>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</si>
  <si>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</si>
  <si>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</si>
  <si>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</si>
  <si>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</si>
  <si>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</si>
  <si>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</si>
  <si>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</si>
  <si>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</si>
  <si>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</si>
  <si>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</si>
  <si>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</si>
  <si>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</si>
  <si>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</si>
  <si>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</si>
  <si>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</si>
  <si>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</si>
  <si>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</si>
  <si>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</si>
  <si>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</si>
  <si>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</si>
  <si>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</si>
  <si>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</si>
  <si>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</si>
  <si>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</si>
  <si>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</si>
  <si>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</si>
  <si>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</si>
  <si>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</si>
  <si>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</si>
  <si>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</si>
  <si>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</si>
  <si>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</si>
  <si>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</si>
  <si>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</si>
  <si>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</si>
  <si>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</si>
  <si>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</si>
  <si>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</si>
  <si>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</si>
  <si>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</si>
  <si>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</si>
  <si>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</si>
  <si>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</si>
  <si>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</si>
  <si>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</si>
  <si>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</si>
  <si>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</si>
  <si>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</si>
  <si>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</si>
  <si>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</si>
  <si>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</si>
  <si>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</si>
  <si>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</si>
  <si>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</si>
  <si>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</si>
  <si>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</si>
  <si>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</si>
  <si>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</si>
  <si>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</si>
  <si>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</si>
  <si>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</si>
  <si>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</si>
  <si>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</si>
  <si>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</si>
  <si>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</si>
  <si>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</si>
  <si>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</si>
  <si>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</si>
  <si>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</si>
  <si>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</si>
  <si>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</si>
  <si>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</si>
  <si>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</si>
  <si>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</si>
  <si>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</si>
  <si>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</si>
  <si>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</si>
  <si>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</si>
  <si>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</si>
  <si>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</si>
  <si>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</si>
  <si>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</si>
  <si>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</si>
  <si>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</si>
  <si>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</si>
  <si>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</si>
  <si>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</si>
  <si>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</si>
  <si>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</si>
  <si>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</si>
  <si>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</si>
  <si>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</si>
  <si>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</si>
  <si>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</si>
  <si>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</si>
  <si>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</si>
  <si>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</si>
  <si>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</si>
  <si>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</si>
  <si>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</si>
  <si>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</si>
  <si>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</si>
  <si>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</si>
  <si>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</si>
  <si>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</si>
  <si>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</si>
  <si>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</si>
  <si>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</si>
  <si>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</si>
  <si>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</si>
  <si>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</si>
  <si>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</si>
  <si>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</si>
  <si>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</si>
  <si>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</si>
  <si>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</si>
  <si>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</si>
  <si>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</si>
  <si>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</si>
  <si>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</si>
  <si>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</si>
  <si>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</si>
  <si>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</si>
  <si>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</si>
  <si>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</si>
  <si>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</si>
  <si>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</si>
  <si>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</si>
  <si>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</si>
  <si>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</si>
  <si>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</si>
  <si>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</si>
  <si>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</si>
  <si>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</si>
  <si>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</si>
  <si>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</si>
  <si>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</si>
  <si>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</si>
  <si>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</si>
  <si>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</si>
  <si>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</si>
  <si>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</si>
  <si>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</si>
  <si>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</si>
  <si>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</si>
  <si>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</si>
  <si>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</si>
  <si>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</si>
  <si>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</si>
  <si>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</si>
  <si>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</si>
  <si>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</si>
  <si>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</si>
  <si>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</si>
  <si>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</si>
  <si>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</si>
  <si>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</si>
  <si>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</si>
  <si>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</si>
  <si>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</si>
  <si>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</si>
  <si>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</si>
  <si>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</si>
  <si>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</si>
  <si>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</si>
  <si>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</si>
  <si>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</si>
  <si>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</si>
  <si>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</si>
  <si>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</si>
  <si>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</si>
  <si>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</si>
  <si>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</si>
  <si>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</si>
  <si>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</si>
  <si>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</si>
  <si>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</si>
  <si>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</si>
  <si>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</si>
  <si>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</si>
  <si>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</si>
  <si>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</si>
  <si>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</si>
  <si>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</si>
  <si>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</si>
  <si>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</si>
  <si>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</si>
  <si>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</si>
  <si>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</si>
  <si>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</si>
  <si>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</si>
  <si>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</si>
  <si>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</si>
  <si>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</si>
  <si>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</si>
  <si>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</si>
  <si>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</si>
  <si>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</si>
  <si>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</si>
  <si>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</si>
  <si>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</si>
  <si>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</si>
  <si>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</si>
  <si>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</si>
  <si>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</si>
  <si>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</si>
  <si>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</si>
  <si>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</si>
  <si>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</si>
  <si>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</si>
  <si>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</si>
  <si>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</si>
  <si>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</si>
  <si>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</si>
  <si>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</si>
  <si>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</si>
  <si>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</si>
  <si>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</si>
  <si>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</si>
  <si>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</si>
  <si>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</si>
  <si>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</si>
  <si>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</si>
  <si>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</si>
  <si>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</si>
  <si>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</si>
  <si>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</si>
  <si>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</si>
  <si>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</si>
  <si>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</si>
  <si>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</si>
  <si>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</si>
  <si>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</si>
  <si>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</si>
  <si>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</si>
  <si>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</si>
  <si>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</si>
  <si>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</si>
  <si>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</si>
  <si>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</si>
  <si>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</si>
  <si>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</si>
  <si>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</si>
  <si>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</si>
  <si>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</si>
  <si>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</si>
  <si>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</si>
  <si>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</si>
  <si>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</si>
  <si>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</si>
  <si>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</si>
  <si>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</si>
  <si>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</si>
  <si>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</si>
  <si>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</si>
  <si>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</si>
  <si>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</si>
  <si>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</si>
  <si>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</si>
  <si>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</si>
  <si>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</si>
  <si>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</si>
  <si>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</si>
  <si>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</si>
  <si>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</si>
  <si>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</si>
  <si>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</si>
  <si>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</si>
  <si>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</si>
  <si>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</si>
  <si>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</si>
  <si>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</si>
  <si>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</si>
  <si>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</si>
  <si>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</si>
  <si>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</si>
  <si>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</si>
  <si>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</si>
  <si>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</si>
  <si>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</si>
  <si>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</si>
  <si>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</si>
  <si>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</si>
  <si>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</si>
  <si>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</si>
  <si>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</si>
  <si>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</si>
  <si>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</si>
  <si>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</si>
  <si>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</si>
  <si>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</si>
  <si>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</si>
  <si>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</si>
  <si>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</si>
  <si>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</si>
  <si>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</si>
  <si>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</si>
  <si>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</si>
  <si>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</si>
  <si>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</si>
  <si>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</si>
  <si>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</si>
  <si>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</si>
  <si>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</si>
  <si>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</si>
  <si>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</si>
  <si>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</si>
  <si>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</si>
  <si>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</si>
  <si>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</si>
  <si>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</si>
  <si>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</si>
  <si>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</si>
  <si>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</si>
  <si>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</si>
  <si>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</si>
  <si>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</si>
  <si>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</si>
  <si>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</si>
  <si>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</si>
  <si>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</si>
  <si>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</si>
  <si>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</si>
  <si>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</si>
  <si>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</si>
  <si>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</si>
  <si>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</si>
  <si>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</si>
  <si>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</si>
  <si>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</si>
  <si>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</si>
  <si>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</si>
  <si>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</si>
  <si>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</si>
  <si>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</si>
  <si>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</si>
  <si>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</si>
  <si>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</si>
  <si>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</si>
  <si>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</si>
  <si>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</si>
  <si>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</si>
  <si>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</si>
  <si>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</si>
  <si>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</si>
  <si>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</si>
  <si>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</si>
  <si>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</si>
  <si>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</si>
  <si>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</si>
  <si>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</si>
  <si>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</si>
  <si>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</si>
  <si>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</si>
  <si>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</si>
  <si>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</si>
  <si>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</si>
  <si>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</si>
  <si>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</si>
  <si>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</si>
  <si>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</si>
  <si>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</si>
  <si>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</si>
  <si>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</si>
  <si>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</si>
  <si>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</si>
  <si>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</si>
  <si>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</si>
  <si>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</si>
  <si>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</si>
  <si>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</si>
  <si>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</si>
  <si>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</si>
  <si>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</si>
  <si>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</si>
  <si>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</si>
  <si>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</si>
  <si>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</si>
  <si>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</si>
  <si>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</si>
  <si>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</si>
  <si>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</si>
  <si>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</si>
  <si>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</si>
  <si>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</si>
  <si>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</si>
  <si>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</si>
  <si>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</si>
  <si>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</si>
  <si>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</si>
  <si>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</si>
  <si>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</si>
  <si>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</si>
  <si>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</si>
  <si>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</si>
  <si>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</si>
  <si>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</si>
  <si>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</si>
  <si>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</si>
  <si>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</si>
  <si>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</si>
  <si>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</si>
  <si>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</si>
  <si>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</si>
  <si>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</si>
  <si>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</si>
  <si>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</si>
  <si>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</si>
  <si>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</si>
  <si>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</si>
  <si>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</si>
  <si>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</si>
  <si>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</si>
  <si>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</si>
  <si>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</si>
  <si>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</si>
  <si>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</si>
  <si>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</si>
  <si>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</si>
  <si>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</si>
  <si>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</si>
  <si>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</si>
  <si>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</si>
  <si>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</si>
  <si>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</si>
  <si>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</si>
  <si>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</si>
  <si>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</si>
  <si>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</si>
  <si>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</si>
  <si>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</si>
  <si>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</si>
  <si>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</si>
  <si>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</si>
  <si>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</si>
  <si>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</si>
  <si>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</si>
  <si>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</si>
  <si>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</si>
  <si>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</si>
  <si>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</si>
  <si>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</si>
  <si>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</si>
  <si>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</si>
  <si>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</si>
  <si>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</si>
  <si>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</si>
  <si>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</si>
  <si>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</si>
  <si>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</si>
  <si>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</si>
  <si>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</si>
  <si>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</si>
  <si>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</si>
  <si>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</si>
  <si>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</si>
  <si>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</si>
  <si>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</si>
  <si>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</si>
  <si>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</si>
  <si>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</si>
  <si>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</si>
  <si>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</si>
  <si>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</si>
  <si>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</si>
  <si>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</si>
  <si>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</si>
  <si>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</si>
  <si>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</si>
  <si>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</si>
  <si>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</si>
  <si>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</si>
  <si>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</si>
  <si>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</si>
  <si>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</si>
  <si>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</si>
  <si>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</si>
  <si>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</si>
  <si>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</si>
  <si>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</si>
  <si>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</si>
  <si>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</si>
  <si>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</si>
  <si>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</si>
  <si>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</si>
  <si>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</si>
  <si>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</si>
  <si>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</si>
  <si>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</si>
  <si>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</si>
  <si>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</si>
  <si>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</si>
  <si>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</si>
  <si>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</si>
  <si>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</si>
  <si>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</si>
  <si>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</si>
  <si>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</si>
  <si>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</si>
  <si>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</si>
  <si>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</si>
  <si>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</si>
  <si>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</si>
  <si>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</si>
  <si>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</si>
  <si>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</si>
  <si>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</si>
  <si>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</si>
  <si>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</si>
  <si>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</si>
  <si>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</si>
  <si>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</si>
  <si>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</si>
  <si>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</si>
  <si>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</si>
  <si>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</si>
  <si>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</si>
  <si>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</si>
  <si>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</si>
  <si>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</si>
  <si>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</si>
  <si>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</si>
  <si>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</si>
  <si>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</si>
  <si>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</si>
  <si>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</si>
  <si>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</si>
  <si>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</si>
  <si>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</si>
  <si>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</si>
  <si>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</si>
  <si>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</si>
  <si>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</si>
  <si>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</si>
  <si>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</si>
  <si>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</si>
  <si>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</si>
  <si>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</si>
  <si>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</si>
  <si>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</si>
  <si>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</si>
  <si>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</si>
  <si>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</si>
  <si>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</si>
  <si>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</si>
  <si>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</si>
  <si>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</si>
  <si>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</si>
  <si>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</si>
  <si>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</si>
  <si>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</si>
  <si>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</si>
  <si>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</si>
  <si>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</si>
  <si>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</si>
  <si>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</si>
  <si>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</si>
  <si>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</si>
  <si>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</si>
  <si>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</si>
  <si>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</si>
  <si>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</si>
  <si>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</si>
  <si>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</si>
  <si>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</si>
  <si>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</si>
  <si>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</si>
  <si>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</si>
  <si>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</si>
  <si>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</si>
  <si>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</si>
  <si>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</si>
  <si>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</si>
  <si>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</si>
  <si>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</si>
  <si>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</si>
  <si>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</si>
  <si>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</si>
  <si>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</si>
  <si>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</si>
  <si>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</si>
  <si>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</si>
  <si>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</si>
  <si>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</si>
  <si>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</si>
  <si>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</si>
  <si>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</si>
  <si>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</si>
  <si>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</si>
  <si>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</si>
  <si>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</si>
  <si>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</si>
  <si>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</si>
  <si>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</si>
  <si>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</si>
  <si>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</si>
  <si>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</si>
  <si>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</si>
  <si>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</si>
  <si>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</si>
  <si>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</si>
  <si>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</si>
  <si>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</si>
  <si>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</si>
  <si>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</si>
  <si>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</si>
  <si>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</si>
  <si>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</si>
  <si>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</si>
  <si>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</si>
  <si>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</si>
  <si>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</si>
  <si>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</si>
  <si>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</si>
  <si>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</si>
  <si>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</si>
  <si>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</si>
  <si>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</si>
  <si>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</si>
  <si>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</si>
  <si>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</si>
  <si>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</si>
  <si>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</si>
  <si>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</si>
  <si>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</si>
  <si>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</si>
  <si>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</si>
  <si>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</si>
  <si>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</si>
  <si>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</si>
  <si>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</si>
  <si>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</si>
  <si>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</si>
  <si>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</si>
  <si>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</si>
  <si>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</si>
  <si>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</si>
  <si>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</si>
  <si>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</si>
  <si>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</si>
  <si>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</si>
  <si>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</si>
  <si>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</si>
  <si>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</si>
  <si>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</si>
  <si>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</si>
  <si>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</si>
  <si>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</si>
  <si>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</si>
  <si>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</si>
  <si>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</si>
  <si>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</si>
  <si>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</si>
  <si>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</si>
  <si>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</si>
  <si>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</si>
  <si>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</si>
  <si>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</si>
  <si>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</si>
  <si>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</si>
  <si>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</si>
  <si>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</si>
  <si>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</si>
  <si>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</si>
  <si>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</si>
  <si>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</si>
  <si>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</si>
  <si>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</si>
  <si>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</si>
  <si>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</si>
  <si>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</si>
  <si>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</si>
  <si>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</si>
  <si>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</si>
  <si>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</si>
  <si>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</si>
  <si>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</si>
  <si>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</si>
  <si>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</si>
  <si>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</si>
  <si>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</si>
  <si>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</si>
  <si>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</si>
  <si>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</si>
  <si>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</si>
  <si>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</si>
  <si>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</si>
  <si>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</si>
  <si>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</si>
  <si>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</si>
  <si>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</si>
  <si>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</si>
  <si>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</si>
  <si>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</si>
  <si>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</si>
  <si>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</si>
  <si>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</si>
  <si>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</si>
  <si>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</si>
  <si>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</si>
  <si>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</si>
  <si>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</si>
  <si>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</si>
  <si>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</si>
  <si>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</si>
  <si>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</si>
  <si>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</si>
  <si>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</si>
  <si>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</si>
  <si>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</si>
  <si>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</si>
  <si>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</si>
  <si>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</si>
  <si>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</si>
  <si>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</si>
  <si>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</si>
  <si>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</si>
  <si>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</si>
  <si>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</si>
  <si>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</si>
  <si>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</si>
  <si>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</si>
  <si>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</si>
  <si>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</si>
  <si>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</si>
  <si>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</si>
  <si>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</si>
  <si>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</si>
  <si>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</si>
  <si>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</si>
  <si>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</si>
  <si>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</si>
  <si>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</si>
  <si>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</si>
  <si>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</si>
  <si>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</si>
  <si>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</si>
  <si>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</si>
  <si>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</si>
  <si>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</si>
  <si>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</si>
  <si>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</si>
  <si>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</si>
  <si>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</si>
  <si>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</si>
  <si>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</si>
  <si>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</si>
  <si>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</si>
  <si>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</si>
  <si>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</si>
  <si>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</si>
  <si>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</si>
  <si>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</si>
  <si>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</si>
  <si>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</si>
  <si>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</si>
  <si>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</si>
  <si>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</si>
  <si>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</si>
  <si>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</si>
  <si>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</si>
  <si>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</si>
  <si>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</si>
  <si>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</si>
  <si>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</si>
  <si>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</si>
  <si>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</si>
  <si>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</si>
  <si>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</si>
  <si>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</si>
  <si>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</si>
  <si>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</si>
  <si>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</si>
  <si>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</si>
  <si>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</si>
  <si>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</si>
  <si>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</si>
  <si>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</si>
  <si>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</si>
  <si>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</si>
  <si>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</si>
  <si>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</si>
  <si>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</si>
  <si>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</si>
  <si>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</si>
  <si>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</si>
  <si>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</si>
  <si>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</si>
  <si>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</si>
  <si>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</si>
  <si>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</si>
  <si>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</si>
  <si>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</si>
  <si>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</si>
  <si>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</si>
  <si>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</si>
  <si>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</si>
  <si>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</si>
  <si>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</si>
  <si>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</si>
  <si>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</si>
  <si>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</si>
  <si>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</si>
  <si>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</si>
  <si>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</si>
  <si>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</si>
  <si>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</si>
  <si>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</si>
  <si>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</si>
  <si>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</si>
  <si>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</si>
  <si>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</si>
  <si>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</si>
  <si>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</si>
  <si>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</si>
  <si>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</si>
  <si>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</si>
  <si>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</si>
  <si>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</si>
  <si>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</si>
  <si>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</si>
  <si>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</si>
  <si>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</si>
  <si>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</si>
  <si>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</si>
  <si>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</si>
  <si>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</si>
  <si>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</si>
  <si>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</si>
  <si>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</si>
  <si>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</si>
  <si>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</si>
  <si>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</si>
  <si>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</si>
  <si>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</si>
  <si>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</si>
  <si>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</si>
  <si>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</si>
  <si>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</si>
  <si>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</si>
  <si>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</si>
  <si>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</si>
  <si>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</si>
  <si>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</si>
  <si>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</si>
  <si>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</si>
  <si>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</si>
  <si>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</si>
  <si>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</si>
  <si>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</si>
  <si>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</si>
  <si>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</si>
  <si>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</si>
  <si>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</si>
  <si>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</si>
  <si>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</si>
  <si>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</si>
  <si>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</si>
  <si>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</si>
  <si>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</si>
  <si>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</si>
  <si>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</si>
  <si>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</si>
  <si>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</si>
  <si>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</si>
  <si>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</si>
  <si>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</si>
  <si>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</si>
  <si>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</si>
  <si>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</si>
  <si>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</si>
  <si>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</si>
  <si>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</si>
  <si>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</si>
  <si>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</si>
  <si>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</si>
  <si>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</si>
  <si>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</si>
  <si>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</si>
  <si>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</si>
  <si>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</si>
  <si>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</si>
  <si>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</si>
  <si>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</si>
  <si>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</si>
  <si>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</si>
  <si>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</si>
  <si>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</si>
  <si>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</si>
  <si>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</si>
  <si>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</si>
  <si>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</si>
  <si>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</si>
  <si>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</si>
  <si>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</si>
  <si>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</si>
  <si>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</si>
  <si>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</si>
  <si>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</si>
  <si>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</si>
  <si>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</si>
  <si>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</si>
  <si>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</si>
  <si>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</si>
  <si>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</si>
  <si>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</si>
  <si>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</si>
  <si>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</si>
  <si>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</si>
  <si>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</si>
  <si>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</si>
  <si>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</si>
  <si>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</si>
  <si>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</si>
  <si>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</si>
  <si>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</si>
  <si>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</si>
  <si>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</si>
  <si>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</si>
  <si>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</si>
  <si>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</si>
  <si>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</si>
  <si>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</si>
  <si>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</si>
  <si>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</si>
  <si>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</si>
  <si>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</si>
  <si>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</si>
  <si>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</si>
  <si>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</si>
  <si>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</si>
  <si>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</si>
  <si>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</si>
  <si>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</si>
  <si>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</si>
  <si>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</si>
  <si>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</si>
  <si>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</si>
  <si>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</si>
  <si>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</si>
  <si>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</si>
  <si>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</si>
  <si>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</si>
  <si>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</si>
  <si>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</si>
  <si>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</si>
  <si>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</si>
  <si>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</si>
  <si>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</si>
  <si>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</si>
  <si>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</si>
  <si>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</si>
  <si>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</si>
  <si>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</si>
  <si>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</si>
  <si>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</si>
  <si>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</si>
  <si>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</si>
  <si>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</si>
  <si>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</si>
  <si>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</si>
  <si>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</si>
  <si>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</si>
  <si>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</si>
  <si>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</si>
  <si>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</si>
  <si>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</si>
  <si>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</si>
  <si>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</si>
  <si>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</si>
  <si>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</si>
  <si>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</si>
  <si>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</si>
  <si>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</si>
  <si>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</si>
  <si>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</si>
  <si>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</si>
  <si>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</si>
  <si>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</si>
  <si>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</si>
  <si>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</si>
  <si>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</si>
  <si>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</si>
  <si>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</si>
  <si>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</si>
  <si>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</si>
  <si>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</si>
  <si>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</si>
  <si>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</si>
  <si>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</si>
  <si>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</si>
  <si>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</si>
  <si>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</si>
  <si>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</si>
  <si>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</si>
  <si>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</si>
  <si>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</si>
  <si>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</si>
  <si>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</si>
  <si>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</si>
  <si>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</si>
  <si>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</si>
  <si>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</si>
  <si>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</si>
  <si>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</si>
  <si>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</si>
  <si>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</si>
  <si>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</si>
  <si>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</si>
  <si>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</si>
  <si>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</si>
  <si>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</si>
  <si>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</si>
  <si>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</si>
  <si>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</si>
  <si>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</si>
  <si>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</si>
  <si>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</si>
  <si>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</si>
  <si>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</si>
  <si>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</si>
  <si>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</si>
  <si>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</si>
  <si>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</si>
  <si>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</si>
  <si>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</si>
  <si>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</si>
  <si>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</si>
  <si>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</si>
  <si>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</si>
  <si>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</si>
  <si>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</si>
  <si>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</si>
  <si>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</si>
  <si>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</si>
  <si>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</si>
  <si>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</si>
  <si>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</si>
  <si>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</si>
  <si>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</si>
  <si>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</si>
  <si>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</si>
  <si>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</si>
  <si>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</si>
  <si>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</si>
  <si>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</si>
  <si>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</si>
  <si>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</si>
  <si>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</si>
  <si>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</si>
  <si>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</si>
  <si>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</si>
  <si>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</si>
  <si>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</si>
  <si>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</si>
  <si>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</si>
  <si>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</si>
  <si>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</si>
  <si>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</si>
  <si>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</si>
  <si>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</si>
  <si>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</si>
  <si>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</si>
  <si>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</si>
  <si>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</si>
  <si>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</si>
  <si>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</si>
  <si>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</si>
  <si>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</si>
  <si>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</si>
  <si>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</si>
  <si>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</si>
  <si>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</si>
  <si>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</si>
  <si>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</si>
  <si>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</si>
  <si>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</si>
  <si>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</si>
  <si>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</si>
  <si>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</si>
  <si>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</si>
  <si>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</si>
  <si>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</si>
  <si>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</si>
  <si>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</si>
  <si>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</si>
  <si>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</si>
  <si>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</si>
  <si>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</si>
  <si>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</si>
  <si>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</si>
  <si>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</si>
  <si>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</si>
  <si>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</si>
  <si>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</si>
  <si>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</si>
  <si>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</si>
  <si>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</si>
  <si>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</si>
  <si>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</si>
  <si>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</si>
  <si>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</si>
  <si>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</si>
  <si>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</si>
  <si>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</si>
  <si>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</si>
  <si>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</si>
  <si>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</si>
  <si>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</si>
  <si>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</si>
  <si>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</si>
  <si>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</si>
  <si>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</si>
  <si>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</si>
  <si>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</si>
  <si>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</si>
  <si>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</si>
  <si>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</si>
  <si>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</si>
  <si>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</si>
  <si>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</si>
  <si>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</si>
  <si>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</si>
  <si>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</si>
  <si>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</si>
  <si>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</si>
  <si>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</si>
  <si>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</si>
  <si>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</si>
  <si>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</si>
  <si>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</si>
  <si>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</si>
  <si>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</si>
  <si>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</si>
  <si>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</si>
  <si>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</si>
  <si>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</si>
  <si>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</si>
  <si>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</si>
  <si>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</si>
  <si>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</si>
  <si>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</si>
  <si>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</si>
  <si>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</si>
  <si>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</si>
  <si>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</si>
  <si>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</si>
  <si>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</si>
  <si>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</si>
  <si>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</si>
  <si>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</si>
  <si>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</si>
  <si>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</si>
  <si>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</si>
  <si>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</si>
  <si>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</si>
  <si>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</si>
  <si>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</si>
  <si>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</si>
  <si>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</si>
  <si>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</si>
  <si>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</si>
  <si>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</si>
  <si>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</si>
  <si>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</si>
  <si>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</si>
  <si>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</si>
  <si>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</si>
  <si>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</si>
  <si>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</si>
  <si>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</si>
  <si>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</si>
  <si>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</si>
  <si>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</si>
  <si>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</si>
  <si>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</si>
  <si>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</si>
  <si>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</si>
  <si>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</si>
  <si>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</si>
  <si>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</si>
  <si>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</si>
  <si>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</si>
  <si>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</si>
  <si>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</si>
  <si>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</si>
  <si>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</si>
  <si>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</si>
  <si>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</si>
  <si>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</si>
  <si>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</si>
  <si>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</si>
  <si>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</si>
  <si>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</si>
  <si>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</si>
  <si>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</si>
  <si>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</si>
  <si>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</si>
  <si>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</si>
  <si>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</si>
  <si>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</si>
  <si>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</si>
  <si>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</si>
  <si>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</si>
  <si>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</si>
  <si>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</si>
  <si>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</si>
  <si>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</si>
  <si>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</si>
  <si>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</si>
  <si>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</si>
  <si>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</si>
  <si>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</si>
  <si>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</si>
  <si>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</si>
  <si>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</si>
  <si>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</si>
  <si>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</si>
  <si>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</si>
  <si>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</si>
  <si>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</si>
  <si>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</si>
  <si>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</si>
  <si>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</si>
  <si>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</si>
  <si>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</si>
  <si>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</si>
  <si>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</si>
  <si>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</si>
  <si>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</si>
  <si>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</si>
  <si>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</si>
  <si>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</si>
  <si>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</si>
  <si>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</si>
  <si>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</si>
  <si>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</si>
  <si>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</si>
  <si>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</si>
  <si>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</si>
  <si>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</si>
  <si>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</si>
  <si>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</si>
  <si>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</si>
  <si>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</si>
  <si>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</si>
  <si>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</si>
  <si>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</si>
  <si>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</si>
  <si>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</si>
  <si>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</si>
  <si>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</si>
  <si>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</si>
  <si>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</si>
  <si>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</si>
  <si>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</si>
  <si>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</si>
  <si>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</si>
  <si>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</si>
  <si>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</si>
  <si>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</si>
  <si>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</si>
  <si>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</si>
  <si>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</si>
  <si>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</si>
  <si>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</si>
  <si>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</si>
  <si>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</si>
  <si>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</si>
  <si>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</si>
  <si>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</si>
  <si>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</si>
  <si>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</si>
  <si>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</si>
  <si>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</si>
  <si>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</si>
  <si>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</si>
  <si>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</si>
  <si>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</si>
  <si>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</si>
  <si>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</si>
  <si>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</si>
  <si>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</si>
  <si>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</si>
  <si>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</si>
  <si>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</si>
  <si>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</si>
  <si>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</si>
  <si>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</si>
  <si>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</si>
  <si>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</si>
  <si>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</si>
  <si>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</si>
  <si>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</si>
  <si>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</si>
  <si>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</si>
  <si>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</si>
  <si>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</si>
  <si>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</si>
  <si>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</si>
  <si>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</si>
  <si>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</si>
  <si>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</si>
  <si>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</si>
  <si>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</si>
  <si>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</si>
  <si>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</si>
  <si>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</si>
  <si>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</si>
  <si>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</si>
  <si>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</si>
  <si>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</si>
  <si>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</si>
  <si>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</si>
  <si>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</si>
  <si>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</si>
  <si>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</si>
  <si>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</si>
  <si>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</si>
  <si>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</si>
  <si>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</si>
  <si>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</si>
  <si>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</si>
  <si>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</si>
  <si>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</si>
  <si>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</si>
  <si>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</si>
  <si>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</si>
  <si>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</si>
  <si>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</si>
  <si>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</si>
  <si>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</si>
  <si>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</si>
  <si>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</si>
  <si>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</si>
  <si>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</si>
  <si>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</si>
  <si>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</si>
  <si>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</si>
  <si>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</si>
  <si>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</si>
  <si>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</si>
  <si>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</si>
  <si>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</si>
  <si>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</si>
  <si>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</si>
  <si>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</si>
  <si>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</si>
  <si>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</si>
  <si>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</si>
  <si>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</si>
  <si>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</si>
  <si>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</si>
  <si>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</si>
  <si>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</si>
  <si>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</si>
  <si>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</si>
  <si>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</si>
  <si>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</si>
  <si>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</si>
  <si>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</si>
  <si>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</si>
  <si>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</si>
  <si>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</si>
  <si>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</si>
  <si>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</si>
  <si>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</si>
  <si>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</si>
  <si>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</si>
  <si>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</si>
  <si>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</si>
  <si>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</si>
  <si>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</si>
  <si>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</si>
  <si>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</si>
  <si>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</si>
  <si>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</si>
  <si>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</si>
  <si>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</si>
  <si>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</si>
  <si>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</si>
  <si>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</si>
  <si>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</si>
  <si>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</si>
  <si>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</si>
  <si>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</si>
  <si>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</si>
  <si>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</si>
  <si>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</si>
  <si>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</si>
  <si>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</si>
  <si>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</si>
  <si>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</si>
  <si>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</si>
  <si>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</si>
  <si>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</si>
  <si>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</si>
  <si>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</si>
  <si>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</si>
  <si>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</si>
  <si>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</si>
  <si>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</si>
  <si>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</si>
  <si>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</si>
  <si>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</si>
  <si>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</si>
  <si>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</si>
  <si>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</si>
  <si>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</si>
  <si>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</si>
  <si>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</si>
  <si>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</si>
  <si>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</si>
  <si>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</si>
  <si>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</si>
  <si>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</si>
  <si>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</si>
  <si>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</si>
  <si>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</si>
  <si>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</si>
  <si>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</si>
  <si>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</si>
  <si>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</si>
  <si>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</si>
  <si>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</si>
  <si>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</si>
  <si>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</si>
  <si>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</si>
  <si>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</si>
  <si>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</si>
  <si>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</si>
  <si>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</si>
  <si>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</si>
  <si>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</si>
  <si>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</si>
  <si>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</si>
  <si>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</si>
  <si>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</si>
  <si>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</si>
  <si>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</si>
  <si>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</si>
  <si>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</si>
  <si>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</si>
  <si>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</si>
  <si>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</si>
  <si>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</si>
  <si>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</si>
  <si>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</si>
  <si>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</si>
  <si>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</si>
  <si>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</si>
  <si>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</si>
  <si>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</si>
  <si>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</si>
  <si>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</si>
  <si>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</si>
  <si>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</si>
  <si>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</si>
  <si>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</si>
  <si>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</si>
  <si>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</si>
  <si>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</si>
  <si>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</si>
  <si>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</si>
  <si>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</si>
  <si>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</si>
  <si>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</si>
  <si>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</si>
  <si>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</si>
  <si>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</si>
  <si>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</si>
  <si>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</si>
  <si>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</si>
  <si>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</si>
  <si>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</si>
  <si>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</si>
  <si>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</si>
  <si>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</si>
  <si>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</si>
  <si>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</si>
  <si>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</si>
  <si>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</si>
  <si>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</si>
  <si>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</si>
  <si>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</si>
  <si>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</si>
  <si>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</si>
  <si>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</si>
  <si>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</si>
  <si>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</si>
  <si>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</si>
  <si>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</si>
  <si>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</si>
  <si>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</si>
  <si>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</si>
  <si>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</si>
  <si>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</si>
  <si>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</si>
  <si>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</si>
  <si>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</si>
  <si>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</si>
  <si>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</si>
  <si>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</si>
  <si>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</si>
  <si>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</si>
  <si>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</si>
  <si>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</si>
  <si>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</si>
  <si>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</si>
  <si>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</si>
  <si>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</si>
  <si>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</si>
  <si>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</si>
  <si>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</si>
  <si>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</si>
  <si>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</si>
  <si>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</si>
  <si>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</si>
  <si>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</si>
  <si>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</si>
  <si>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</si>
  <si>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</si>
  <si>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</si>
  <si>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</si>
  <si>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</si>
  <si>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</si>
  <si>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</si>
  <si>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</si>
  <si>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</si>
  <si>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</si>
  <si>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</si>
  <si>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</si>
  <si>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</si>
  <si>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</si>
  <si>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</si>
  <si>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</si>
  <si>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</si>
  <si>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</si>
  <si>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</si>
  <si>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</si>
  <si>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</si>
  <si>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</si>
  <si>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</si>
  <si>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</si>
  <si>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</si>
  <si>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</si>
  <si>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</si>
  <si>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</si>
  <si>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</si>
  <si>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</si>
  <si>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</si>
  <si>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</si>
  <si>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</si>
  <si>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</si>
  <si>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</si>
  <si>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</si>
  <si>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</si>
  <si>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</si>
  <si>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</si>
  <si>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</si>
  <si>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</si>
  <si>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</si>
  <si>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</si>
  <si>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</si>
  <si>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</si>
  <si>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</si>
  <si>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</si>
  <si>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</si>
  <si>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</si>
  <si>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</si>
  <si>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</si>
  <si>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</si>
  <si>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</si>
  <si>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</si>
  <si>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</si>
  <si>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</si>
  <si>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</si>
  <si>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</si>
  <si>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</si>
  <si>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</si>
  <si>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</si>
  <si>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</si>
  <si>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</si>
  <si>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</si>
  <si>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</si>
  <si>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</si>
  <si>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</si>
  <si>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</si>
  <si>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</si>
  <si>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</si>
  <si>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</si>
  <si>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</si>
  <si>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</si>
  <si>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</si>
  <si>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</si>
  <si>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</si>
  <si>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</si>
  <si>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</si>
  <si>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</si>
  <si>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</si>
  <si>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</si>
  <si>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</si>
  <si>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</si>
  <si>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</si>
  <si>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</si>
  <si>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</si>
  <si>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</si>
  <si>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</si>
  <si>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</si>
  <si>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</si>
  <si>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</si>
  <si>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</si>
  <si>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</si>
  <si>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</si>
  <si>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</si>
  <si>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</si>
  <si>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</si>
  <si>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</si>
  <si>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</si>
  <si>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</si>
  <si>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</si>
  <si>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</si>
  <si>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</si>
  <si>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</si>
  <si>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</si>
  <si>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</si>
  <si>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</si>
  <si>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</si>
  <si>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</si>
  <si>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</si>
  <si>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</si>
  <si>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</si>
  <si>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</si>
  <si>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</si>
  <si>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</si>
  <si>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</si>
  <si>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</si>
  <si>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</si>
  <si>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</si>
  <si>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</si>
  <si>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</si>
  <si>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</si>
  <si>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</si>
  <si>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</si>
  <si>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</si>
  <si>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</si>
  <si>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</si>
  <si>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</si>
  <si>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</si>
  <si>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</si>
  <si>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</si>
  <si>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</si>
  <si>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</si>
  <si>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</si>
  <si>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</si>
  <si>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</si>
  <si>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</si>
  <si>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</si>
  <si>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</si>
  <si>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</si>
  <si>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</si>
  <si>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</si>
  <si>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</si>
  <si>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</si>
  <si>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</si>
  <si>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</si>
  <si>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</si>
  <si>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</si>
  <si>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</si>
  <si>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</si>
  <si>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</si>
  <si>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</si>
  <si>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</si>
  <si>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</si>
  <si>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</si>
  <si>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</si>
  <si>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</si>
  <si>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</si>
  <si>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</si>
  <si>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</si>
  <si>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</si>
  <si>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</si>
  <si>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</si>
  <si>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</si>
  <si>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</si>
  <si>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</si>
  <si>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</si>
  <si>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</si>
  <si>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</si>
  <si>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</si>
  <si>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</si>
  <si>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</si>
  <si>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</si>
  <si>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</si>
  <si>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</si>
  <si>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</si>
  <si>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</si>
  <si>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</si>
  <si>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</si>
  <si>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</si>
  <si>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</si>
  <si>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</si>
  <si>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</si>
  <si>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</si>
  <si>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</si>
  <si>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</si>
  <si>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</si>
  <si>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</si>
  <si>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</si>
  <si>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</si>
  <si>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</si>
  <si>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</si>
  <si>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</si>
  <si>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</si>
  <si>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</si>
  <si>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</si>
  <si>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</si>
  <si>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</si>
  <si>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</si>
  <si>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</si>
  <si>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</si>
  <si>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</si>
  <si>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</si>
  <si>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</si>
  <si>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</si>
  <si>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</si>
  <si>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</si>
  <si>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</si>
  <si>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</si>
  <si>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</si>
  <si>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</si>
  <si>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</si>
  <si>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</si>
  <si>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</si>
  <si>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</si>
  <si>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</si>
  <si>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</si>
  <si>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</si>
  <si>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</si>
  <si>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</si>
  <si>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</si>
  <si>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</si>
  <si>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</si>
  <si>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</si>
  <si>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</si>
  <si>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</si>
  <si>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</si>
  <si>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</si>
  <si>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</si>
  <si>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</si>
  <si>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</si>
  <si>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</si>
  <si>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</si>
  <si>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</si>
  <si>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</si>
  <si>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</si>
  <si>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</si>
  <si>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</si>
  <si>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</si>
  <si>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</si>
  <si>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</si>
  <si>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</si>
  <si>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</si>
  <si>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</si>
  <si>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</si>
  <si>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</si>
  <si>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</si>
  <si>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</si>
  <si>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</si>
  <si>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</si>
  <si>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</si>
  <si>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</si>
  <si>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</si>
  <si>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</si>
  <si>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</si>
  <si>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</si>
  <si>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</si>
  <si>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</si>
  <si>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</si>
  <si>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</si>
  <si>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</si>
  <si>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</si>
  <si>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</si>
  <si>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</si>
  <si>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</si>
  <si>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</si>
  <si>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</si>
  <si>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</si>
  <si>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</si>
  <si>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</si>
  <si>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</si>
  <si>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</si>
  <si>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</si>
  <si>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</si>
  <si>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</si>
  <si>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</si>
  <si>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</si>
  <si>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</si>
  <si>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</si>
  <si>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</si>
  <si>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</si>
  <si>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</si>
  <si>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</si>
  <si>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</si>
  <si>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</si>
  <si>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</si>
  <si>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</si>
  <si>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</si>
  <si>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</si>
  <si>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</si>
  <si>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</si>
  <si>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</si>
  <si>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</si>
  <si>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</si>
  <si>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</si>
  <si>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</si>
  <si>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</si>
  <si>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</si>
  <si>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</si>
  <si>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</si>
  <si>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</si>
  <si>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</si>
  <si>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</si>
  <si>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</si>
  <si>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</si>
  <si>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</si>
  <si>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</si>
  <si>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</si>
  <si>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</si>
  <si>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</si>
  <si>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</si>
  <si>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</si>
  <si>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</si>
  <si>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</si>
  <si>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</si>
  <si>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</si>
  <si>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</si>
  <si>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</si>
  <si>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</si>
  <si>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</si>
  <si>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</si>
  <si>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</si>
  <si>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</si>
  <si>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</si>
  <si>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</si>
  <si>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</si>
  <si>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</si>
  <si>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</si>
  <si>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</si>
  <si>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</si>
  <si>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</si>
  <si>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</si>
  <si>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</si>
  <si>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</si>
  <si>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</si>
  <si>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</si>
  <si>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</si>
  <si>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</si>
  <si>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</si>
  <si>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</si>
  <si>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</si>
  <si>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</si>
  <si>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</si>
  <si>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</si>
  <si>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</si>
  <si>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</si>
  <si>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</si>
  <si>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</si>
  <si>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</si>
  <si>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</si>
  <si>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</si>
  <si>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</si>
  <si>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</si>
  <si>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</si>
  <si>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</si>
  <si>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</si>
  <si>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</si>
  <si>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</si>
  <si>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</si>
  <si>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</si>
  <si>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</si>
  <si>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</si>
  <si>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</si>
  <si>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</si>
  <si>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</si>
  <si>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</si>
  <si>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</si>
  <si>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</si>
  <si>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</si>
  <si>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</si>
  <si>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</si>
  <si>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</si>
  <si>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</si>
  <si>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</si>
  <si>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</si>
  <si>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</si>
  <si>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</si>
  <si>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</si>
  <si>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</si>
  <si>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</si>
  <si>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</si>
  <si>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</si>
  <si>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</si>
  <si>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</si>
  <si>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</si>
  <si>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</si>
  <si>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</si>
  <si>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</si>
  <si>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</si>
  <si>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</si>
  <si>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</si>
  <si>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</si>
  <si>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</si>
  <si>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</si>
  <si>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</si>
  <si>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</si>
  <si>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</si>
  <si>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</si>
  <si>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</si>
  <si>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</si>
  <si>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</si>
  <si>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</si>
  <si>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</si>
  <si>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</si>
  <si>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</si>
  <si>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</si>
  <si>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</si>
  <si>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</si>
  <si>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</si>
  <si>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</si>
  <si>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</si>
  <si>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</si>
  <si>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</si>
  <si>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</si>
  <si>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</si>
  <si>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</si>
  <si>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</si>
  <si>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</si>
  <si>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</si>
  <si>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</si>
  <si>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</si>
  <si>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</si>
  <si>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</si>
  <si>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</si>
  <si>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</si>
  <si>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</si>
  <si>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</si>
  <si>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</si>
  <si>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</si>
  <si>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</si>
  <si>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</si>
  <si>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</si>
  <si>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</si>
  <si>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</si>
  <si>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</si>
  <si>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</si>
  <si>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</si>
  <si>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</si>
  <si>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</si>
  <si>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</si>
  <si>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</si>
  <si>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</si>
  <si>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</si>
  <si>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</si>
  <si>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</si>
  <si>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</si>
  <si>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</si>
  <si>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</si>
  <si>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</si>
  <si>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</si>
  <si>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</si>
  <si>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</si>
  <si>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</si>
  <si>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</si>
  <si>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</si>
  <si>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</si>
  <si>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</si>
  <si>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</si>
  <si>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</si>
  <si>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</si>
  <si>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</si>
  <si>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</si>
  <si>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</si>
  <si>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</si>
  <si>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</si>
  <si>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</si>
  <si>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</si>
  <si>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</si>
  <si>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</si>
  <si>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</si>
  <si>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</si>
  <si>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</si>
  <si>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</si>
  <si>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</si>
  <si>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</si>
  <si>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</si>
  <si>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</si>
  <si>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</si>
  <si>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</si>
  <si>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</si>
  <si>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</si>
  <si>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</si>
  <si>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</si>
  <si>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</si>
  <si>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</si>
  <si>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</si>
  <si>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</si>
  <si>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</si>
  <si>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</si>
  <si>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</si>
  <si>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</si>
  <si>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</si>
  <si>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</si>
  <si>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</si>
  <si>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</si>
  <si>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</si>
  <si>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</si>
  <si>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</si>
  <si>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</si>
  <si>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</si>
  <si>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</si>
  <si>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</si>
  <si>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</si>
  <si>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</si>
  <si>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</si>
  <si>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</si>
  <si>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</si>
  <si>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</si>
  <si>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</si>
  <si>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</si>
  <si>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</si>
  <si>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</si>
  <si>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</si>
  <si>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</si>
  <si>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</si>
  <si>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</si>
  <si>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</si>
  <si>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</si>
  <si>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</si>
  <si>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</si>
  <si>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</si>
  <si>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</si>
  <si>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</si>
  <si>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</si>
  <si>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</si>
  <si>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</si>
  <si>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</si>
  <si>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</si>
  <si>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</si>
  <si>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</si>
  <si>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</si>
  <si>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</si>
  <si>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</si>
  <si>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</si>
  <si>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</si>
  <si>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</si>
  <si>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</si>
  <si>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</si>
  <si>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</si>
  <si>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</si>
  <si>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</si>
  <si>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</si>
  <si>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</si>
  <si>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</si>
  <si>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</si>
  <si>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</si>
  <si>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</si>
  <si>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</si>
  <si>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</si>
  <si>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</si>
  <si>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</si>
  <si>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</si>
  <si>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</si>
  <si>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</si>
  <si>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</si>
  <si>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</si>
  <si>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</si>
  <si>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</si>
  <si>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</si>
  <si>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</si>
  <si>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</si>
  <si>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</si>
  <si>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</si>
  <si>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</si>
  <si>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</si>
  <si>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</si>
  <si>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</si>
  <si>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</si>
  <si>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</si>
  <si>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</si>
  <si>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</si>
  <si>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</si>
  <si>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</si>
  <si>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</si>
  <si>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</si>
  <si>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</si>
  <si>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</si>
  <si>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</si>
  <si>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</si>
  <si>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</si>
  <si>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</si>
  <si>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</si>
  <si>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</si>
  <si>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</si>
  <si>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</si>
  <si>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</si>
  <si>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</si>
  <si>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</si>
  <si>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</si>
  <si>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</si>
  <si>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</si>
  <si>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</si>
  <si>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</si>
  <si>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</si>
  <si>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</si>
  <si>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</si>
  <si>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</si>
  <si>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</si>
  <si>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</si>
  <si>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</si>
  <si>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</si>
  <si>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</si>
  <si>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</si>
  <si>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</si>
  <si>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</si>
  <si>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</si>
  <si>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</si>
  <si>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</si>
  <si>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</si>
  <si>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</si>
  <si>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</si>
  <si>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</si>
  <si>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</si>
  <si>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</si>
  <si>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</si>
  <si>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</si>
  <si>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</si>
  <si>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</si>
  <si>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</si>
  <si>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</si>
  <si>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</si>
  <si>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</si>
  <si>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</si>
  <si>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</si>
  <si>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</si>
  <si>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</si>
  <si>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</si>
  <si>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</si>
  <si>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</si>
  <si>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</si>
  <si>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</si>
  <si>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</si>
  <si>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</si>
  <si>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</si>
  <si>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</si>
  <si>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</si>
  <si>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</si>
  <si>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</si>
  <si>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</si>
  <si>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</si>
  <si>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</si>
  <si>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</si>
  <si>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</si>
  <si>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</si>
  <si>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</si>
  <si>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</si>
  <si>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</si>
  <si>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</si>
  <si>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</si>
  <si>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</si>
  <si>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</si>
  <si>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</si>
  <si>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</si>
  <si>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</si>
  <si>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</si>
  <si>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</si>
  <si>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</si>
  <si>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</si>
  <si>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</si>
  <si>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</si>
  <si>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</si>
  <si>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</si>
  <si>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</si>
  <si>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</si>
  <si>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</si>
  <si>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</si>
  <si>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</si>
  <si>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</si>
  <si>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</si>
  <si>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</si>
  <si>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</si>
  <si>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</si>
  <si>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</si>
  <si>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</si>
  <si>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</si>
  <si>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</si>
  <si>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</si>
  <si>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</si>
  <si>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</si>
  <si>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</si>
  <si>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</si>
  <si>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</si>
  <si>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</si>
  <si>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</si>
  <si>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</si>
  <si>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</si>
  <si>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</si>
  <si>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</si>
  <si>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</si>
  <si>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</si>
  <si>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</si>
  <si>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</si>
  <si>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</si>
  <si>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</si>
  <si>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</si>
  <si>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</si>
  <si>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</si>
  <si>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</si>
  <si>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</si>
  <si>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</si>
  <si>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</si>
  <si>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</si>
  <si>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</si>
  <si>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</si>
  <si>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</si>
  <si>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</si>
  <si>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</si>
  <si>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</si>
  <si>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</si>
  <si>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</si>
  <si>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</si>
  <si>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</si>
  <si>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</si>
  <si>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</si>
  <si>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</si>
  <si>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</si>
  <si>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</si>
  <si>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</si>
  <si>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</si>
  <si>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</si>
  <si>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</si>
  <si>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</si>
  <si>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</si>
  <si>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</si>
  <si>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</si>
  <si>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</si>
  <si>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</si>
  <si>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</si>
  <si>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</si>
  <si>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</si>
  <si>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</si>
  <si>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</si>
  <si>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</si>
  <si>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</si>
  <si>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</si>
  <si>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</si>
  <si>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</si>
  <si>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</si>
  <si>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</si>
  <si>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</si>
  <si>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</si>
  <si>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</si>
  <si>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</si>
  <si>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</si>
  <si>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</si>
  <si>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</si>
  <si>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</si>
  <si>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</si>
  <si>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</si>
  <si>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</si>
  <si>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</si>
  <si>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</si>
  <si>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</si>
  <si>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</si>
  <si>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</si>
  <si>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</si>
  <si>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</si>
  <si>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</si>
  <si>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</si>
  <si>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</si>
  <si>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</si>
  <si>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</si>
  <si>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</si>
  <si>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</si>
  <si>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</si>
  <si>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</si>
  <si>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</si>
  <si>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</si>
  <si>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</si>
  <si>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</si>
  <si>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</si>
  <si>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</si>
  <si>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</si>
  <si>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</si>
  <si>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</si>
  <si>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</si>
  <si>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</si>
  <si>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</si>
  <si>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</si>
  <si>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</si>
  <si>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</si>
  <si>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</si>
  <si>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</si>
  <si>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</si>
  <si>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</si>
  <si>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</si>
  <si>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</si>
  <si>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</si>
  <si>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</si>
  <si>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</si>
  <si>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</si>
  <si>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</si>
  <si>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</si>
  <si>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</si>
  <si>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</si>
  <si>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</si>
  <si>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</si>
  <si>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</si>
  <si>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</si>
  <si>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</si>
  <si>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</si>
  <si>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</si>
  <si>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</si>
  <si>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</si>
  <si>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</si>
  <si>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</si>
  <si>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</si>
  <si>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</si>
  <si>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</si>
  <si>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</si>
  <si>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</si>
  <si>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</si>
  <si>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</si>
  <si>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</si>
  <si>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</si>
  <si>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</si>
  <si>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</si>
  <si>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</si>
  <si>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</si>
  <si>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</si>
  <si>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</si>
  <si>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</si>
  <si>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</si>
  <si>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</si>
  <si>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</si>
  <si>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</si>
  <si>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</si>
  <si>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</si>
  <si>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</si>
  <si>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</si>
  <si>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</si>
  <si>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</si>
  <si>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</si>
  <si>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</si>
  <si>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</si>
  <si>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</si>
  <si>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</si>
  <si>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</si>
  <si>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</si>
  <si>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</si>
  <si>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</si>
  <si>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</si>
  <si>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</si>
  <si>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</si>
  <si>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</si>
  <si>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</si>
  <si>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</si>
  <si>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</si>
  <si>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</si>
  <si>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</si>
  <si>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</si>
  <si>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</si>
  <si>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</si>
  <si>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</si>
  <si>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</si>
  <si>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</si>
  <si>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</si>
  <si>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</si>
  <si>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</si>
  <si>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</si>
  <si>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</si>
  <si>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</si>
  <si>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</si>
  <si>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</si>
  <si>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</si>
  <si>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</si>
  <si>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</si>
  <si>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</si>
  <si>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</si>
  <si>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</si>
  <si>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</si>
  <si>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</si>
  <si>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</si>
  <si>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</si>
  <si>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</si>
  <si>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</si>
  <si>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</si>
  <si>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</si>
  <si>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</si>
  <si>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</si>
  <si>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</si>
  <si>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</si>
  <si>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</si>
  <si>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</si>
  <si>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</si>
  <si>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</si>
  <si>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</si>
  <si>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</si>
  <si>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</si>
  <si>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</si>
  <si>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</si>
  <si>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</si>
  <si>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</si>
  <si>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</si>
  <si>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</si>
  <si>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</si>
  <si>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</si>
  <si>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</si>
  <si>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</si>
  <si>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</si>
  <si>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</si>
  <si>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</si>
  <si>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</si>
  <si>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</si>
  <si>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</si>
  <si>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</si>
  <si>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</si>
  <si>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</si>
  <si>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</si>
  <si>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</si>
  <si>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</si>
  <si>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</si>
  <si>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</si>
  <si>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</si>
  <si>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</si>
  <si>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</si>
  <si>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</si>
  <si>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</si>
  <si>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</si>
  <si>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</si>
  <si>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</si>
  <si>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</si>
  <si>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</si>
  <si>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</si>
  <si>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</si>
  <si>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</si>
  <si>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</si>
  <si>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</si>
  <si>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</si>
  <si>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</si>
  <si>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</si>
  <si>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</si>
  <si>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</si>
  <si>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</si>
  <si>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</si>
  <si>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</si>
  <si>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</si>
  <si>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</si>
  <si>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</si>
  <si>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</si>
  <si>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</si>
  <si>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</si>
  <si>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</si>
  <si>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</si>
  <si>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</si>
  <si>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</si>
  <si>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</si>
  <si>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</si>
  <si>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</si>
  <si>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</si>
  <si>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</si>
  <si>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</si>
  <si>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</si>
  <si>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</si>
  <si>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</si>
  <si>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</si>
  <si>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</si>
  <si>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</si>
  <si>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</si>
  <si>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</si>
  <si>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</si>
  <si>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</si>
  <si>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</si>
  <si>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</si>
  <si>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</si>
  <si>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</si>
  <si>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</si>
  <si>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</si>
  <si>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</si>
  <si>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</si>
  <si>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</si>
  <si>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</si>
  <si>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</si>
  <si>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</si>
  <si>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</si>
  <si>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</si>
  <si>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</si>
  <si>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</si>
  <si>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</si>
  <si>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</si>
  <si>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</si>
  <si>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</si>
  <si>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</si>
  <si>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</si>
  <si>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</si>
  <si>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</si>
  <si>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</si>
  <si>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</si>
  <si>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</si>
  <si>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</si>
  <si>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</si>
  <si>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</si>
  <si>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</si>
  <si>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</si>
  <si>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</si>
  <si>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</si>
  <si>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</si>
  <si>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</si>
  <si>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</si>
  <si>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</si>
  <si>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</si>
  <si>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</si>
  <si>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</si>
  <si>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</si>
  <si>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</si>
  <si>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</si>
  <si>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</si>
  <si>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</si>
  <si>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</si>
  <si>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</si>
  <si>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</si>
  <si>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</si>
  <si>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</si>
  <si>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</si>
  <si>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</si>
  <si>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</si>
  <si>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</si>
  <si>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</si>
  <si>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</si>
  <si>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</si>
  <si>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</si>
  <si>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</si>
  <si>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</si>
  <si>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</si>
  <si>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</si>
  <si>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</si>
  <si>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</si>
  <si>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</si>
  <si>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</si>
  <si>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</si>
  <si>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</si>
  <si>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</si>
  <si>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</si>
  <si>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</si>
  <si>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</si>
  <si>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</si>
  <si>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</si>
  <si>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</si>
  <si>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</si>
  <si>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</si>
  <si>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</si>
  <si>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</si>
  <si>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</si>
  <si>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</si>
  <si>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</si>
  <si>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</si>
  <si>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</si>
  <si>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</si>
  <si>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</si>
  <si>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</si>
  <si>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</si>
  <si>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</si>
  <si>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</si>
  <si>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</si>
  <si>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</si>
  <si>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</si>
  <si>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</si>
  <si>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</si>
  <si>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</si>
  <si>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</si>
  <si>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</si>
  <si>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</si>
  <si>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</si>
  <si>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</si>
  <si>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</si>
  <si>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</si>
  <si>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</si>
  <si>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</si>
  <si>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</si>
  <si>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</si>
  <si>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</si>
  <si>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</si>
  <si>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</si>
  <si>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</si>
  <si>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</si>
  <si>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</si>
  <si>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</si>
  <si>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</si>
  <si>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</si>
  <si>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</si>
  <si>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</si>
  <si>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</si>
  <si>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</si>
  <si>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</si>
  <si>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</si>
  <si>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</si>
  <si>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</si>
  <si>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</si>
  <si>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</si>
  <si>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</si>
  <si>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</si>
  <si>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</si>
  <si>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</si>
  <si>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</si>
  <si>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</si>
  <si>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</si>
  <si>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</si>
  <si>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</si>
  <si>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</si>
  <si>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</si>
  <si>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</si>
  <si>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</si>
  <si>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</si>
  <si>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</si>
  <si>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</si>
  <si>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</si>
  <si>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</si>
  <si>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</si>
  <si>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</si>
  <si>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</si>
  <si>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</si>
  <si>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</si>
  <si>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</si>
  <si>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</si>
  <si>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</si>
  <si>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</si>
  <si>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</si>
  <si>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</si>
  <si>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</si>
  <si>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</si>
  <si>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</si>
  <si>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</si>
  <si>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</si>
  <si>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</si>
  <si>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</si>
  <si>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</si>
  <si>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</si>
  <si>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</si>
  <si>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</si>
  <si>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</si>
  <si>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</si>
  <si>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</si>
  <si>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</si>
  <si>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</si>
  <si>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</si>
  <si>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</si>
  <si>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</si>
  <si>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</si>
  <si>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</si>
  <si>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</si>
  <si>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</si>
  <si>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</si>
  <si>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</si>
  <si>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</si>
  <si>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</si>
  <si>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</si>
  <si>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</si>
  <si>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</si>
  <si>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</si>
  <si>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</si>
  <si>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</si>
  <si>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</si>
  <si>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</si>
  <si>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</si>
  <si>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</si>
  <si>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</si>
  <si>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</si>
  <si>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</si>
  <si>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</si>
  <si>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</si>
  <si>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</si>
  <si>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</si>
  <si>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</si>
  <si>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</si>
  <si>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</si>
  <si>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</si>
  <si>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</si>
  <si>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</si>
  <si>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</si>
  <si>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</si>
  <si>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</si>
  <si>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</si>
  <si>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</si>
  <si>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</si>
  <si>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</si>
  <si>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</si>
  <si>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</si>
  <si>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</si>
  <si>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</si>
  <si>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</si>
  <si>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</si>
  <si>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</si>
  <si>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</si>
  <si>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</si>
  <si>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</si>
  <si>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</si>
  <si>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</si>
  <si>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</si>
  <si>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</si>
  <si>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</si>
  <si>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</si>
  <si>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</si>
  <si>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</si>
  <si>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</si>
  <si>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</si>
  <si>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</si>
  <si>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</si>
  <si>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</si>
  <si>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</si>
  <si>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</si>
  <si>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</si>
  <si>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</si>
  <si>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</si>
  <si>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</si>
  <si>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</si>
  <si>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</si>
  <si>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</si>
  <si>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</si>
  <si>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</si>
  <si>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</si>
  <si>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</si>
  <si>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</si>
  <si>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</si>
  <si>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</si>
  <si>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</si>
  <si>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</si>
  <si>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</si>
  <si>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</si>
  <si>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</si>
  <si>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</si>
  <si>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</si>
  <si>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</si>
  <si>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</si>
  <si>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</si>
  <si>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</si>
  <si>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</si>
  <si>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</si>
  <si>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</si>
  <si>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</si>
  <si>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</si>
  <si>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</si>
  <si>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</si>
  <si>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</si>
  <si>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</si>
  <si>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</si>
  <si>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</si>
  <si>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</si>
  <si>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</si>
  <si>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</si>
  <si>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</si>
  <si>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</si>
  <si>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</si>
  <si>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</si>
  <si>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</si>
  <si>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</si>
  <si>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</si>
  <si>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</si>
  <si>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</si>
  <si>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</si>
  <si>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</si>
  <si>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</si>
  <si>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</si>
  <si>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</si>
  <si>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</si>
  <si>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</si>
  <si>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</si>
  <si>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</si>
  <si>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</si>
  <si>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</si>
  <si>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</si>
  <si>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</si>
  <si>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</si>
  <si>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</si>
  <si>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</si>
  <si>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</si>
  <si>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</si>
  <si>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</si>
  <si>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</si>
  <si>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</si>
  <si>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</si>
  <si>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</si>
  <si>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</si>
  <si>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</si>
  <si>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</si>
  <si>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</si>
  <si>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</si>
  <si>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</si>
  <si>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</si>
  <si>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</si>
  <si>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</si>
  <si>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</si>
  <si>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</si>
  <si>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</si>
  <si>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</si>
  <si>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</si>
  <si>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</si>
  <si>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</si>
  <si>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</si>
  <si>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</si>
  <si>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</si>
  <si>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</si>
  <si>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</si>
  <si>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</si>
  <si>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</si>
  <si>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</si>
  <si>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</si>
  <si>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</si>
  <si>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</si>
  <si>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</si>
  <si>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</si>
  <si>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</si>
  <si>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</si>
  <si>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</si>
  <si>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</si>
  <si>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</si>
  <si>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</si>
  <si>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</si>
  <si>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</si>
  <si>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</si>
  <si>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</si>
  <si>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</si>
  <si>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</si>
  <si>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</si>
  <si>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</si>
  <si>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</si>
  <si>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</si>
  <si>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</si>
  <si>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</si>
  <si>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</si>
  <si>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</si>
  <si>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</si>
  <si>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</si>
  <si>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</si>
  <si>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</si>
  <si>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</si>
  <si>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</si>
  <si>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</si>
  <si>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</si>
  <si>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</si>
  <si>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</si>
  <si>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</si>
  <si>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</si>
  <si>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</si>
  <si>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</si>
  <si>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</si>
  <si>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</si>
  <si>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</si>
  <si>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</si>
  <si>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</si>
  <si>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</si>
  <si>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</si>
  <si>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</si>
  <si>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</si>
  <si>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</si>
  <si>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</si>
  <si>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</si>
  <si>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</si>
  <si>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</si>
  <si>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</si>
  <si>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</si>
  <si>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</si>
  <si>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</si>
  <si>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</si>
  <si>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</si>
  <si>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</si>
  <si>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</si>
  <si>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</si>
  <si>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</si>
  <si>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</si>
  <si>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</si>
  <si>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</si>
  <si>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</si>
  <si>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</si>
  <si>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</si>
  <si>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</si>
  <si>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</si>
  <si>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</si>
  <si>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</si>
  <si>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</si>
  <si>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</si>
  <si>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</si>
  <si>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</si>
  <si>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</si>
  <si>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</si>
  <si>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</si>
  <si>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</si>
  <si>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</si>
  <si>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</si>
  <si>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</si>
  <si>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</si>
  <si>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</si>
  <si>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</si>
  <si>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</si>
  <si>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</si>
  <si>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</si>
  <si>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</si>
  <si>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</si>
  <si>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</si>
  <si>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</si>
  <si>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</si>
  <si>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</si>
  <si>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</si>
  <si>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</si>
  <si>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</si>
  <si>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</si>
  <si>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</si>
  <si>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</si>
  <si>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</si>
  <si>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</si>
  <si>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</si>
  <si>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</si>
  <si>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</si>
  <si>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</si>
  <si>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</si>
  <si>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</si>
  <si>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</si>
  <si>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</si>
  <si>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</si>
  <si>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</si>
  <si>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</si>
  <si>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</si>
  <si>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</si>
  <si>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</si>
  <si>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</si>
  <si>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</si>
  <si>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</si>
  <si>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</si>
  <si>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</si>
  <si>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</si>
  <si>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</si>
  <si>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</si>
  <si>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</si>
  <si>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</si>
  <si>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</si>
  <si>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</si>
  <si>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</si>
  <si>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</si>
  <si>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</si>
  <si>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</si>
  <si>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</si>
  <si>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</si>
  <si>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</si>
  <si>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</si>
  <si>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</si>
  <si>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</si>
  <si>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</si>
  <si>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</si>
  <si>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</si>
  <si>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</si>
  <si>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</si>
  <si>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</si>
  <si>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</si>
  <si>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</si>
  <si>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</si>
  <si>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</si>
  <si>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</si>
  <si>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</si>
  <si>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</si>
  <si>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</si>
  <si>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</si>
  <si>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</si>
  <si>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</si>
  <si>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</si>
  <si>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</si>
  <si>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</si>
  <si>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</si>
  <si>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</si>
  <si>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</si>
  <si>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</si>
  <si>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</si>
  <si>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</si>
  <si>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</si>
  <si>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</si>
  <si>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</si>
  <si>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</si>
  <si>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</si>
  <si>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</si>
  <si>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</si>
  <si>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</si>
  <si>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</si>
  <si>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</si>
  <si>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</si>
  <si>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</si>
  <si>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</si>
  <si>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</si>
  <si>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</si>
  <si>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</si>
  <si>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</si>
  <si>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</si>
  <si>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</si>
  <si>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</si>
  <si>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</si>
  <si>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</si>
  <si>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</si>
  <si>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</si>
  <si>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</si>
  <si>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</si>
  <si>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</si>
  <si>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</si>
  <si>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</si>
  <si>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</si>
  <si>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</si>
  <si>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</si>
  <si>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</si>
  <si>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</si>
  <si>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</si>
  <si>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</si>
  <si>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</si>
  <si>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</si>
  <si>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</si>
  <si>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</si>
  <si>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</si>
  <si>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</si>
  <si>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</si>
  <si>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</si>
  <si>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</si>
  <si>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</si>
  <si>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</si>
  <si>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</si>
  <si>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</si>
  <si>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</si>
  <si>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</si>
  <si>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</si>
  <si>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</si>
  <si>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</si>
  <si>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</si>
  <si>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</si>
  <si>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</si>
  <si>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</si>
  <si>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</si>
  <si>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</si>
  <si>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</si>
  <si>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</si>
  <si>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</si>
  <si>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</si>
  <si>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</si>
  <si>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</si>
  <si>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</si>
  <si>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</si>
  <si>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</si>
  <si>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</si>
  <si>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</si>
  <si>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</si>
  <si>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</si>
  <si>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</si>
  <si>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</si>
  <si>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</si>
  <si>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</si>
  <si>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</si>
  <si>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</si>
  <si>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</si>
  <si>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</si>
  <si>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</si>
  <si>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</si>
  <si>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</si>
  <si>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</si>
  <si>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</si>
  <si>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</si>
  <si>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</si>
  <si>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</si>
  <si>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</si>
  <si>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</si>
  <si>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</si>
  <si>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</si>
  <si>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</si>
  <si>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</si>
  <si>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</si>
  <si>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</si>
  <si>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</si>
  <si>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</si>
  <si>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</si>
  <si>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</si>
  <si>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</si>
  <si>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</si>
  <si>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</si>
  <si>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</si>
  <si>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</si>
  <si>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</si>
  <si>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</si>
  <si>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</si>
  <si>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</si>
  <si>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</si>
  <si>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</si>
  <si>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</si>
  <si>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</si>
  <si>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</si>
  <si>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</si>
  <si>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</si>
  <si>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</si>
  <si>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</si>
  <si>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</si>
  <si>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</si>
  <si>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</si>
  <si>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</si>
  <si>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</si>
  <si>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</si>
  <si>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</si>
  <si>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</si>
  <si>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</si>
  <si>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</si>
  <si>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</si>
  <si>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</si>
  <si>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</si>
  <si>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</si>
  <si>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</si>
  <si>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</si>
  <si>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</si>
  <si>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</si>
  <si>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</si>
  <si>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</si>
  <si>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</si>
  <si>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</si>
  <si>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</si>
  <si>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</si>
  <si>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</si>
  <si>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</si>
  <si>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</si>
  <si>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</si>
  <si>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</si>
  <si>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</si>
  <si>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</si>
  <si>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</si>
  <si>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</si>
  <si>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</si>
  <si>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</si>
  <si>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</si>
  <si>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</si>
  <si>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</si>
  <si>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</si>
  <si>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</si>
  <si>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</si>
  <si>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</si>
  <si>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</si>
  <si>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</si>
  <si>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</si>
  <si>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</si>
  <si>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</si>
  <si>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</si>
  <si>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</si>
  <si>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</si>
  <si>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</si>
  <si>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</si>
  <si>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</si>
  <si>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</si>
  <si>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</si>
  <si>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</si>
  <si>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</si>
  <si>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</si>
  <si>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</si>
  <si>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</si>
  <si>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</si>
  <si>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</si>
  <si>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</si>
  <si>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</si>
  <si>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</si>
  <si>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</si>
  <si>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</si>
  <si>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</si>
  <si>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</si>
  <si>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</si>
  <si>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</si>
  <si>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</si>
  <si>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</si>
  <si>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</si>
  <si>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</si>
  <si>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</si>
  <si>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</si>
  <si>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</si>
  <si>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</si>
  <si>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</si>
  <si>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</si>
  <si>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</si>
  <si>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</si>
  <si>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</si>
  <si>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</si>
  <si>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</si>
  <si>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</si>
  <si>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</si>
  <si>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</si>
  <si>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</si>
  <si>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</si>
  <si>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</si>
  <si>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</si>
  <si>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</si>
  <si>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</si>
  <si>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</si>
  <si>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</si>
  <si>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</si>
  <si>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</si>
  <si>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</si>
  <si>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</si>
  <si>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</si>
  <si>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</si>
  <si>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</si>
  <si>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</si>
  <si>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</si>
  <si>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</si>
  <si>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</si>
  <si>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</si>
  <si>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</si>
  <si>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</si>
  <si>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</si>
  <si>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</si>
  <si>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</si>
  <si>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</si>
  <si>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</si>
  <si>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</si>
  <si>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</si>
  <si>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</si>
  <si>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</si>
  <si>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</si>
  <si>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</si>
  <si>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</si>
  <si>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</si>
  <si>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</si>
  <si>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</si>
  <si>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</si>
  <si>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</si>
  <si>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</si>
  <si>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</si>
  <si>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</si>
  <si>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</si>
  <si>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</si>
  <si>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</si>
  <si>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</si>
  <si>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</si>
  <si>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</si>
  <si>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</si>
  <si>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</si>
  <si>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</si>
  <si>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</si>
  <si>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</si>
  <si>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</si>
  <si>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</si>
  <si>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</si>
  <si>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</si>
  <si>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</si>
  <si>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</si>
  <si>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</si>
  <si>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</si>
  <si>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</si>
  <si>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</si>
  <si>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</si>
  <si>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</si>
  <si>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</si>
  <si>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</si>
  <si>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</si>
  <si>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</si>
  <si>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</si>
  <si>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</si>
  <si>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</si>
  <si>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</si>
  <si>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</si>
  <si>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</si>
  <si>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</si>
  <si>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</si>
  <si>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</si>
  <si>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</si>
  <si>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</si>
  <si>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</si>
  <si>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</si>
  <si>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</si>
  <si>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</si>
  <si>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</si>
  <si>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</si>
  <si>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</si>
  <si>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</si>
  <si>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</si>
  <si>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</si>
  <si>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</si>
  <si>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</si>
  <si>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</si>
  <si>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</si>
  <si>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</si>
  <si>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</si>
  <si>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</si>
  <si>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</si>
  <si>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</si>
  <si>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</si>
  <si>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</si>
  <si>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</si>
  <si>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</si>
  <si>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</si>
  <si>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</si>
  <si>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</si>
  <si>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</si>
  <si>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</si>
  <si>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</si>
  <si>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</si>
  <si>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</si>
  <si>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</si>
  <si>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</si>
  <si>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</si>
  <si>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</si>
  <si>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</si>
  <si>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</si>
  <si>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</si>
  <si>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</si>
  <si>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</si>
  <si>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</si>
  <si>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</si>
  <si>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</si>
  <si>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</si>
  <si>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</si>
  <si>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</si>
  <si>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</si>
  <si>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</si>
  <si>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</si>
  <si>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</si>
  <si>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</si>
  <si>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</si>
  <si>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</si>
  <si>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</si>
  <si>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</si>
  <si>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</si>
  <si>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</si>
  <si>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</si>
  <si>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</si>
  <si>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</si>
  <si>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</si>
  <si>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</si>
  <si>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</si>
  <si>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</si>
  <si>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</si>
  <si>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</si>
  <si>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</si>
  <si>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</si>
  <si>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</si>
  <si>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</si>
  <si>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</si>
  <si>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</si>
  <si>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</si>
  <si>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</si>
  <si>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</si>
  <si>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</si>
  <si>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</si>
  <si>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</si>
  <si>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</si>
  <si>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</si>
  <si>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</si>
  <si>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</si>
  <si>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</si>
  <si>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</si>
  <si>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</si>
  <si>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</si>
  <si>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</si>
  <si>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</si>
  <si>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</si>
  <si>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</si>
  <si>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</si>
  <si>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</si>
  <si>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</si>
  <si>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</si>
  <si>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</si>
  <si>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</si>
  <si>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</si>
  <si>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</si>
  <si>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</si>
  <si>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</si>
  <si>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</si>
  <si>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</si>
  <si>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</si>
  <si>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</si>
  <si>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</si>
  <si>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</si>
  <si>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</si>
  <si>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</si>
  <si>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</si>
  <si>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</si>
  <si>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</si>
  <si>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</si>
  <si>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</si>
  <si>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</si>
  <si>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</si>
  <si>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</si>
  <si>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</si>
  <si>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</si>
  <si>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</si>
  <si>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</si>
  <si>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</si>
  <si>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</si>
  <si>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</si>
  <si>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</si>
  <si>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</si>
  <si>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</si>
  <si>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</si>
  <si>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</si>
  <si>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</si>
  <si>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</si>
  <si>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</si>
  <si>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</si>
  <si>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</si>
  <si>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</si>
  <si>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</si>
  <si>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</si>
  <si>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</si>
  <si>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</si>
  <si>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</si>
  <si>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</si>
  <si>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</si>
  <si>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</si>
  <si>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</si>
  <si>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</si>
  <si>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</si>
  <si>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</si>
  <si>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</si>
  <si>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</si>
  <si>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</si>
  <si>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</si>
  <si>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</si>
  <si>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</si>
  <si>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</si>
  <si>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</si>
  <si>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</si>
  <si>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</si>
  <si>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</si>
  <si>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</si>
  <si>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</si>
  <si>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</si>
  <si>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</si>
  <si>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</si>
  <si>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</si>
  <si>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</si>
  <si>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</si>
  <si>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</si>
  <si>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</si>
  <si>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</si>
  <si>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</si>
  <si>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</si>
  <si>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</si>
  <si>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</si>
  <si>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</si>
  <si>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</si>
  <si>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</si>
  <si>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</si>
  <si>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</si>
  <si>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</si>
  <si>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</si>
  <si>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</si>
  <si>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</si>
  <si>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</si>
  <si>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</si>
  <si>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</si>
  <si>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</si>
  <si>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</si>
  <si>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</si>
  <si>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</si>
  <si>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</si>
  <si>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</si>
  <si>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</si>
  <si>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</si>
  <si>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</si>
  <si>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</si>
  <si>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</si>
  <si>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</si>
  <si>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</si>
  <si>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</si>
  <si>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</si>
  <si>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</si>
  <si>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</si>
  <si>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</si>
  <si>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</si>
  <si>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</si>
  <si>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</si>
  <si>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</si>
  <si>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</si>
  <si>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</si>
  <si>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</si>
  <si>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</si>
  <si>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</si>
  <si>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</si>
  <si>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</si>
  <si>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</si>
  <si>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</si>
  <si>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</si>
  <si>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</si>
  <si>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</si>
  <si>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</si>
  <si>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</si>
  <si>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</si>
  <si>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</si>
  <si>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</si>
  <si>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</si>
  <si>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</si>
  <si>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</si>
  <si>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</si>
  <si>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</si>
  <si>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</si>
  <si>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</si>
  <si>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</si>
  <si>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</si>
  <si>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</si>
  <si>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</si>
  <si>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</si>
  <si>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</si>
  <si>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</si>
  <si>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</si>
  <si>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</si>
  <si>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</si>
  <si>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</si>
  <si>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</si>
  <si>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</si>
  <si>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</si>
  <si>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</si>
  <si>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</si>
  <si>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</si>
  <si>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</si>
  <si>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</si>
  <si>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</si>
  <si>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</si>
  <si>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</si>
  <si>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</si>
  <si>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</si>
  <si>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</si>
  <si>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</si>
  <si>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</si>
  <si>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</si>
  <si>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</si>
  <si>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</si>
  <si>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</si>
  <si>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</si>
  <si>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</si>
  <si>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</si>
  <si>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</si>
  <si>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</si>
  <si>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</si>
  <si>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</si>
  <si>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</si>
  <si>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</si>
  <si>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</si>
  <si>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</si>
  <si>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</si>
  <si>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</si>
  <si>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</si>
  <si>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</si>
  <si>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</si>
  <si>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</si>
  <si>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</si>
  <si>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</si>
  <si>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</si>
  <si>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</si>
  <si>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</si>
  <si>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</si>
  <si>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</si>
  <si>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</si>
  <si>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</si>
  <si>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</si>
  <si>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</si>
  <si>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</si>
  <si>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</si>
  <si>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</si>
  <si>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</si>
  <si>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</si>
  <si>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</si>
  <si>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</si>
  <si>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</si>
  <si>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</si>
  <si>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</si>
  <si>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</si>
  <si>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</si>
  <si>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</si>
  <si>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</si>
  <si>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</si>
  <si>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</si>
  <si>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</si>
  <si>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</si>
  <si>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</si>
  <si>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</si>
  <si>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</si>
  <si>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</si>
  <si>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</si>
  <si>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</si>
  <si>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</si>
  <si>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</si>
  <si>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</si>
  <si>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</si>
  <si>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</si>
  <si>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</si>
  <si>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</si>
  <si>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</si>
  <si>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</si>
  <si>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</si>
  <si>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</si>
  <si>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</si>
  <si>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</si>
  <si>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</si>
  <si>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</si>
  <si>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</si>
  <si>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</si>
  <si>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</si>
  <si>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</si>
  <si>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</si>
  <si>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</si>
  <si>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</si>
  <si>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</si>
  <si>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</si>
  <si>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</si>
  <si>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</si>
  <si>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</si>
  <si>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</si>
  <si>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</si>
  <si>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</si>
  <si>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</si>
  <si>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</si>
  <si>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</si>
  <si>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</si>
  <si>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</si>
  <si>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</si>
  <si>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</si>
  <si>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</si>
  <si>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</si>
  <si>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</si>
  <si>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</si>
  <si>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</si>
  <si>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</si>
  <si>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</si>
  <si>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</si>
  <si>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</si>
  <si>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</si>
  <si>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</si>
  <si>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</si>
  <si>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</si>
  <si>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</si>
  <si>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</si>
  <si>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</si>
  <si>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</si>
  <si>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</si>
  <si>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</si>
  <si>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</si>
  <si>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</si>
  <si>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</si>
  <si>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</si>
  <si>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</si>
  <si>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</si>
  <si>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</si>
  <si>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</si>
  <si>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</si>
  <si>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</si>
  <si>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</si>
  <si>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</si>
  <si>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</si>
  <si>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</si>
  <si>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</si>
  <si>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</si>
  <si>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</si>
  <si>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</si>
  <si>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</si>
  <si>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</si>
  <si>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</si>
  <si>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</si>
  <si>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</si>
  <si>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</si>
  <si>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</si>
  <si>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</si>
  <si>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</si>
  <si>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</si>
  <si>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</si>
  <si>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</si>
  <si>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</si>
  <si>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</si>
  <si>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</si>
  <si>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</si>
  <si>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</si>
  <si>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</si>
  <si>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</si>
  <si>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</si>
  <si>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</si>
  <si>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</si>
  <si>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</si>
  <si>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</si>
  <si>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</si>
  <si>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</si>
  <si>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</si>
  <si>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</si>
  <si>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</si>
  <si>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</si>
  <si>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</si>
  <si>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</si>
  <si>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</si>
  <si>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</si>
  <si>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</si>
  <si>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</si>
  <si>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</si>
  <si>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</si>
  <si>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</si>
  <si>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</si>
  <si>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</si>
  <si>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</si>
  <si>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</si>
  <si>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</si>
  <si>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</si>
  <si>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</si>
  <si>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</si>
  <si>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</si>
  <si>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</si>
  <si>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</si>
  <si>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</si>
  <si>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</si>
  <si>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</si>
  <si>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</si>
  <si>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</si>
  <si>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</si>
  <si>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</si>
  <si>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</si>
  <si>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</si>
  <si>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</si>
  <si>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</si>
  <si>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</si>
  <si>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</si>
  <si>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</si>
  <si>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</si>
  <si>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</si>
  <si>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</si>
  <si>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</si>
  <si>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</si>
  <si>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</si>
  <si>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</si>
  <si>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</si>
  <si>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</si>
  <si>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</si>
  <si>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</si>
  <si>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</si>
  <si>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</si>
  <si>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</si>
  <si>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</si>
  <si>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</si>
  <si>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</si>
  <si>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</si>
  <si>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</si>
  <si>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</si>
  <si>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</si>
  <si>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</si>
  <si>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</si>
  <si>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</si>
  <si>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</si>
  <si>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</si>
  <si>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</si>
  <si>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</si>
  <si>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</si>
  <si>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</si>
  <si>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</si>
  <si>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</si>
  <si>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</si>
  <si>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</si>
  <si>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</si>
  <si>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</si>
  <si>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</si>
  <si>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</si>
  <si>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</si>
  <si>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</si>
  <si>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</si>
  <si>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</si>
  <si>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</si>
  <si>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</si>
  <si>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</si>
  <si>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</si>
  <si>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</si>
  <si>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</si>
  <si>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</si>
  <si>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</si>
  <si>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</si>
  <si>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</si>
  <si>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</si>
  <si>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</si>
  <si>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</si>
  <si>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</si>
  <si>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</si>
  <si>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</si>
  <si>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</si>
  <si>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</si>
  <si>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</si>
  <si>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</si>
  <si>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</si>
  <si>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</si>
  <si>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</si>
  <si>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</si>
  <si>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</si>
  <si>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</si>
  <si>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</si>
  <si>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</si>
  <si>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</si>
  <si>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</si>
  <si>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</si>
  <si>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</si>
  <si>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</si>
  <si>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</si>
  <si>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</si>
  <si>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</si>
  <si>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</si>
  <si>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</si>
  <si>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</si>
  <si>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</si>
  <si>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</si>
  <si>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</si>
  <si>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</si>
  <si>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</si>
  <si>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</si>
  <si>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</si>
  <si>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</si>
  <si>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</si>
  <si>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</si>
  <si>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</si>
  <si>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</si>
  <si>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</si>
  <si>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</si>
  <si>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</si>
  <si>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</si>
  <si>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</si>
  <si>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</si>
  <si>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</si>
  <si>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</si>
  <si>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</si>
  <si>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</si>
  <si>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</si>
  <si>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</si>
  <si>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</si>
  <si>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</si>
  <si>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</si>
  <si>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</si>
  <si>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</si>
  <si>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</si>
  <si>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</si>
  <si>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</si>
  <si>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</si>
  <si>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</si>
  <si>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</si>
  <si>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</si>
  <si>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</si>
  <si>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</si>
  <si>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</si>
  <si>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</si>
  <si>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</si>
  <si>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</si>
  <si>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</si>
  <si>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</si>
  <si>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</si>
  <si>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</si>
  <si>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</si>
  <si>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</si>
  <si>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</si>
  <si>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</si>
  <si>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</si>
  <si>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</si>
  <si>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</si>
  <si>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</si>
  <si>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</si>
  <si>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</si>
  <si>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</si>
  <si>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</si>
  <si>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</si>
  <si>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</si>
  <si>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</si>
  <si>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</si>
  <si>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</si>
  <si>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</si>
  <si>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</si>
  <si>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</si>
  <si>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</si>
  <si>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</si>
  <si>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</si>
  <si>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</si>
  <si>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</si>
  <si>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</si>
  <si>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</si>
  <si>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</si>
  <si>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</si>
  <si>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</si>
  <si>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</si>
  <si>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</si>
  <si>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</si>
  <si>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</si>
  <si>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</si>
  <si>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</si>
  <si>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</si>
  <si>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</si>
  <si>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</si>
  <si>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</si>
  <si>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</si>
  <si>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</si>
  <si>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</si>
  <si>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</si>
  <si>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</si>
  <si>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</si>
  <si>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</si>
  <si>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</si>
  <si>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</si>
  <si>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</si>
  <si>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</si>
  <si>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</si>
  <si>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</si>
  <si>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</si>
  <si>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</si>
  <si>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</si>
  <si>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</si>
  <si>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</si>
  <si>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</si>
  <si>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</si>
  <si>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</si>
  <si>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</si>
  <si>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</si>
  <si>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</si>
  <si>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</si>
  <si>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</si>
  <si>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</si>
  <si>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</si>
  <si>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</si>
  <si>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</si>
  <si>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</si>
  <si>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</si>
  <si>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</si>
  <si>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</si>
  <si>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</si>
  <si>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</si>
  <si>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</si>
  <si>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</si>
  <si>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</si>
  <si>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</si>
  <si>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</si>
  <si>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</si>
  <si>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</si>
  <si>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</si>
  <si>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</si>
  <si>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</si>
  <si>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</si>
  <si>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</si>
  <si>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</si>
  <si>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</si>
  <si>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</si>
  <si>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</si>
  <si>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</si>
  <si>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</si>
  <si>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</si>
  <si>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</si>
  <si>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</si>
  <si>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</si>
  <si>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</si>
  <si>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</si>
  <si>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</si>
  <si>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</si>
  <si>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</si>
  <si>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</si>
  <si>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</si>
  <si>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</si>
  <si>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</si>
  <si>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</si>
  <si>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</si>
  <si>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</si>
  <si>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</si>
  <si>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</si>
  <si>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</si>
  <si>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</si>
  <si>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</si>
  <si>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</si>
  <si>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</si>
  <si>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</si>
  <si>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</si>
  <si>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</si>
  <si>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</si>
  <si>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</si>
  <si>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</si>
  <si>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</si>
  <si>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</si>
  <si>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</si>
  <si>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</si>
  <si>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</si>
  <si>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</si>
  <si>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</si>
  <si>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</si>
  <si>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</si>
  <si>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</si>
  <si>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</si>
  <si>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</si>
  <si>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</si>
  <si>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</si>
  <si>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</si>
  <si>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</si>
  <si>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</si>
  <si>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</si>
  <si>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</si>
  <si>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</si>
  <si>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</si>
  <si>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</si>
  <si>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</si>
  <si>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</si>
  <si>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</si>
  <si>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</si>
  <si>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</si>
  <si>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</si>
  <si>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</si>
  <si>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</si>
  <si>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</si>
  <si>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</si>
  <si>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</si>
  <si>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</si>
  <si>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</si>
  <si>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</si>
  <si>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</si>
  <si>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</si>
  <si>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</si>
  <si>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</si>
  <si>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</si>
  <si>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</si>
  <si>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</si>
  <si>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</si>
  <si>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</si>
  <si>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</si>
  <si>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</si>
  <si>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</si>
  <si>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</si>
  <si>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</si>
  <si>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</si>
  <si>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</si>
  <si>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</si>
  <si>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</si>
  <si>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</si>
  <si>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</si>
  <si>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</si>
  <si>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</si>
  <si>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</si>
  <si>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</si>
  <si>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</si>
  <si>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</si>
  <si>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</si>
  <si>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</si>
  <si>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</si>
  <si>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</si>
  <si>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</si>
  <si>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</si>
  <si>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</si>
  <si>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</si>
  <si>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</si>
  <si>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</si>
  <si>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</si>
  <si>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</si>
  <si>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</si>
  <si>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</si>
  <si>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</si>
  <si>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</si>
  <si>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</si>
  <si>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</si>
  <si>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</si>
  <si>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</si>
  <si>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</si>
  <si>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</si>
  <si>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</si>
  <si>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</si>
  <si>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</si>
  <si>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</si>
  <si>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</si>
  <si>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</si>
  <si>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</si>
  <si>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</si>
  <si>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</si>
  <si>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</si>
  <si>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</si>
  <si>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</si>
  <si>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</si>
  <si>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</si>
  <si>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</si>
  <si>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</si>
  <si>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</si>
  <si>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</si>
  <si>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</si>
  <si>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</si>
  <si>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</si>
  <si>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</si>
  <si>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</si>
  <si>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</si>
  <si>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</si>
  <si>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</si>
  <si>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</si>
  <si>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</si>
  <si>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</si>
  <si>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</si>
  <si>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</si>
  <si>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</si>
  <si>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</si>
  <si>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</si>
  <si>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</si>
  <si>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</si>
  <si>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</si>
  <si>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</si>
  <si>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</si>
  <si>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</si>
  <si>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</si>
  <si>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</si>
  <si>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</si>
  <si>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</si>
  <si>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</si>
  <si>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</si>
  <si>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</si>
  <si>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</si>
  <si>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</si>
  <si>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</si>
  <si>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</si>
  <si>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</si>
  <si>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</si>
  <si>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</si>
  <si>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</si>
  <si>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</si>
  <si>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</si>
  <si>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</si>
  <si>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</si>
  <si>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</si>
  <si>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</si>
  <si>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</si>
  <si>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</si>
  <si>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</si>
  <si>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</si>
  <si>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</si>
  <si>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</si>
  <si>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</si>
  <si>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</si>
  <si>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</si>
  <si>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</si>
  <si>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</si>
  <si>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</si>
  <si>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</si>
  <si>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</si>
  <si>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</si>
  <si>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</si>
  <si>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</si>
  <si>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</si>
  <si>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</si>
  <si>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</si>
  <si>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</si>
  <si>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</si>
  <si>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</si>
  <si>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</si>
  <si>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</si>
  <si>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</si>
  <si>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</si>
  <si>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</si>
  <si>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</si>
  <si>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</si>
  <si>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</si>
  <si>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</si>
  <si>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</si>
  <si>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</si>
  <si>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</si>
  <si>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</si>
  <si>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</si>
  <si>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</si>
  <si>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</si>
  <si>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</si>
  <si>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</si>
  <si>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</si>
  <si>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</si>
  <si>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</si>
  <si>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</si>
  <si>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</si>
  <si>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</si>
  <si>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</si>
  <si>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</si>
  <si>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</si>
  <si>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</si>
  <si>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</si>
  <si>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</si>
  <si>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</si>
  <si>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</si>
  <si>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</si>
  <si>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</si>
  <si>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</si>
  <si>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</si>
  <si>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</si>
  <si>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</si>
  <si>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</si>
  <si>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</si>
  <si>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</si>
  <si>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</si>
  <si>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</si>
  <si>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</si>
  <si>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</si>
  <si>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</si>
  <si>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</si>
  <si>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</si>
  <si>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</si>
  <si>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</si>
  <si>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</si>
  <si>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</si>
  <si>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</si>
  <si>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</si>
  <si>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</si>
  <si>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</si>
  <si>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</si>
  <si>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</si>
  <si>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</si>
  <si>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</si>
  <si>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</si>
  <si>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</si>
  <si>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</si>
  <si>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</si>
  <si>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</si>
  <si>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</si>
  <si>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</si>
  <si>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</si>
  <si>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</si>
  <si>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</si>
  <si>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</si>
  <si>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</si>
  <si>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</si>
  <si>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</si>
  <si>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</si>
  <si>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</si>
  <si>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</si>
  <si>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</si>
  <si>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</si>
  <si>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</si>
  <si>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</si>
  <si>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</si>
  <si>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</si>
  <si>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</si>
  <si>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</si>
  <si>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</si>
  <si>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</si>
  <si>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</si>
  <si>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</si>
  <si>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</si>
  <si>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</si>
  <si>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</si>
  <si>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</si>
  <si>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</si>
  <si>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</si>
  <si>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</si>
  <si>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</si>
  <si>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</si>
  <si>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</si>
  <si>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</si>
  <si>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</si>
  <si>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</si>
  <si>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</si>
  <si>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</si>
  <si>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</si>
  <si>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</si>
  <si>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</si>
  <si>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</si>
  <si>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</si>
  <si>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</si>
  <si>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</si>
  <si>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</si>
  <si>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</si>
  <si>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</si>
  <si>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</si>
  <si>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</si>
  <si>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</si>
  <si>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</si>
  <si>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</si>
  <si>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</si>
  <si>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</si>
  <si>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</si>
  <si>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</si>
  <si>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</si>
  <si>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</si>
  <si>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</si>
  <si>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</si>
  <si>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</si>
  <si>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</si>
  <si>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</si>
  <si>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</si>
  <si>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</si>
  <si>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</si>
  <si>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</si>
  <si>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</si>
  <si>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</si>
  <si>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</si>
  <si>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</si>
  <si>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</si>
  <si>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</si>
  <si>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</si>
  <si>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</si>
  <si>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</si>
  <si>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</si>
  <si>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</si>
  <si>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</si>
  <si>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</si>
  <si>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</si>
  <si>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</si>
  <si>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</si>
  <si>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</si>
  <si>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</si>
  <si>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</si>
  <si>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</si>
  <si>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</si>
  <si>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</si>
  <si>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</si>
  <si>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</si>
  <si>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</si>
  <si>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</si>
  <si>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</si>
  <si>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</si>
  <si>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</si>
  <si>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</si>
  <si>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</si>
  <si>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</si>
  <si>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</si>
  <si>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</si>
  <si>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</si>
  <si>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</si>
  <si>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</si>
  <si>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</si>
  <si>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</si>
  <si>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</si>
  <si>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</si>
  <si>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</si>
  <si>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</si>
  <si>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</si>
  <si>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</si>
  <si>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</si>
  <si>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</si>
  <si>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</si>
  <si>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</si>
  <si>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</si>
  <si>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</si>
  <si>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</si>
  <si>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</si>
  <si>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</si>
  <si>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</si>
  <si>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</si>
  <si>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</si>
  <si>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</si>
  <si>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</si>
  <si>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</si>
  <si>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</si>
  <si>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</si>
  <si>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</si>
  <si>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</si>
  <si>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</si>
  <si>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</si>
  <si>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</si>
  <si>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</si>
  <si>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</si>
  <si>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</si>
  <si>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</si>
  <si>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</si>
  <si>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</si>
  <si>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</si>
  <si>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</si>
  <si>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</si>
  <si>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</si>
  <si>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</si>
  <si>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</si>
  <si>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</si>
  <si>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</si>
  <si>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</si>
  <si>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</si>
  <si>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</si>
  <si>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</si>
  <si>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</si>
  <si>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</si>
  <si>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</si>
  <si>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</si>
  <si>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</si>
  <si>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</si>
  <si>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</si>
  <si>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</si>
  <si>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</si>
  <si>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</si>
  <si>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</si>
  <si>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</si>
  <si>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</si>
  <si>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</si>
  <si>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</si>
  <si>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</si>
  <si>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</si>
  <si>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</si>
  <si>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</si>
  <si>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</si>
  <si>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</si>
  <si>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</si>
  <si>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</si>
  <si>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</si>
  <si>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</si>
  <si>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</si>
  <si>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</si>
  <si>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</si>
  <si>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</si>
  <si>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</si>
  <si>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</si>
  <si>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</si>
  <si>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</si>
  <si>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</si>
  <si>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</si>
  <si>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</si>
  <si>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</si>
  <si>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</si>
  <si>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</si>
  <si>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</si>
  <si>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</si>
  <si>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</si>
  <si>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</si>
  <si>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</si>
  <si>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</si>
  <si>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</si>
  <si>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</si>
  <si>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</si>
  <si>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</si>
  <si>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</si>
  <si>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</si>
  <si>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</si>
  <si>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</si>
  <si>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</si>
  <si>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</si>
  <si>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</si>
  <si>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</si>
  <si>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</si>
  <si>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</si>
  <si>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</si>
  <si>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</si>
  <si>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</si>
  <si>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</si>
  <si>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</si>
  <si>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</si>
  <si>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</si>
  <si>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</si>
  <si>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</si>
  <si>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</si>
  <si>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</si>
  <si>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</si>
  <si>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</si>
  <si>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</si>
  <si>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</si>
  <si>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</si>
  <si>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</si>
  <si>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</si>
  <si>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</si>
  <si>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</si>
  <si>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</si>
  <si>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</si>
  <si>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</si>
  <si>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</si>
  <si>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</si>
  <si>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</si>
  <si>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</si>
  <si>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</si>
  <si>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</si>
  <si>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</si>
  <si>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</si>
  <si>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</si>
  <si>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</si>
  <si>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</si>
  <si>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</si>
  <si>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</si>
  <si>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</si>
  <si>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</si>
  <si>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</si>
  <si>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</si>
  <si>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</si>
  <si>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</si>
  <si>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</si>
  <si>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</si>
  <si>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</si>
  <si>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</si>
  <si>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</si>
  <si>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</si>
  <si>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</si>
  <si>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</si>
  <si>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</si>
  <si>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</si>
  <si>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</si>
  <si>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</si>
  <si>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</si>
  <si>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</si>
  <si>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</si>
  <si>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</si>
  <si>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</si>
  <si>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</si>
  <si>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</si>
  <si>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</si>
  <si>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</si>
  <si>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</si>
  <si>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</si>
  <si>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</si>
  <si>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</si>
  <si>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</si>
  <si>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</si>
  <si>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</si>
  <si>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</si>
  <si>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</si>
  <si>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</si>
  <si>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</si>
  <si>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</si>
  <si>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</si>
  <si>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</si>
  <si>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</si>
  <si>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</si>
  <si>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</si>
  <si>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</si>
  <si>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</si>
  <si>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</si>
  <si>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</si>
  <si>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</si>
  <si>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</si>
  <si>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</si>
  <si>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</si>
  <si>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</si>
  <si>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</si>
  <si>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</si>
  <si>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</si>
  <si>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</si>
  <si>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</si>
  <si>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</si>
  <si>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</si>
  <si>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</si>
  <si>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</si>
  <si>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</si>
  <si>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</si>
  <si>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</si>
  <si>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</si>
  <si>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</si>
  <si>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</si>
  <si>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</si>
  <si>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</si>
  <si>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</si>
  <si>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</si>
  <si>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</si>
  <si>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</si>
  <si>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</si>
  <si>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</si>
  <si>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</si>
  <si>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</si>
  <si>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</si>
  <si>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</si>
  <si>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</si>
  <si>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</si>
  <si>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</si>
  <si>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</si>
  <si>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</si>
  <si>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</si>
  <si>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</si>
  <si>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</si>
  <si>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</si>
  <si>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</si>
  <si>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</si>
  <si>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</si>
  <si>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</si>
  <si>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</si>
  <si>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</si>
  <si>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</si>
  <si>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</si>
  <si>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</si>
  <si>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</si>
  <si>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</si>
  <si>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</si>
  <si>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</si>
  <si>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</si>
  <si>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</si>
  <si>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</si>
  <si>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</si>
  <si>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</si>
  <si>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</si>
  <si>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</si>
  <si>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</si>
  <si>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</si>
  <si>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</si>
  <si>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</si>
  <si>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</si>
  <si>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</si>
  <si>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</si>
  <si>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</si>
  <si>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</si>
  <si>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</si>
  <si>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</si>
  <si>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</si>
  <si>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</si>
  <si>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</si>
  <si>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</si>
  <si>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</si>
  <si>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</si>
  <si>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</si>
  <si>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</si>
  <si>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</si>
  <si>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</si>
  <si>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</si>
  <si>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</si>
  <si>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</si>
  <si>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</si>
  <si>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</si>
  <si>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</si>
  <si>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</si>
  <si>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</si>
  <si>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</si>
  <si>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</si>
  <si>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</si>
  <si>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</si>
  <si>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</si>
  <si>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</si>
  <si>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</si>
  <si>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</si>
  <si>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</si>
  <si>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</si>
  <si>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</si>
  <si>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</si>
  <si>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</si>
  <si>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</si>
  <si>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</si>
  <si>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</si>
  <si>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</si>
  <si>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</si>
  <si>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</si>
  <si>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</si>
  <si>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</si>
  <si>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</si>
  <si>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</si>
  <si>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</si>
  <si>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</si>
  <si>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</si>
  <si>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</si>
  <si>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</si>
  <si>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</si>
  <si>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</si>
  <si>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</si>
  <si>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</si>
  <si>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</si>
  <si>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</si>
  <si>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</si>
  <si>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</si>
  <si>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</si>
  <si>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</si>
  <si>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</si>
  <si>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</si>
  <si>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</si>
  <si>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</si>
  <si>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</si>
  <si>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</si>
  <si>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</si>
  <si>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</si>
  <si>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</si>
  <si>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</si>
  <si>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</si>
  <si>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</si>
  <si>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</si>
  <si>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</si>
  <si>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</si>
  <si>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</si>
  <si>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</si>
  <si>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</si>
  <si>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</si>
  <si>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</si>
  <si>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</si>
  <si>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</si>
  <si>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</si>
  <si>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</si>
  <si>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</si>
  <si>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</si>
  <si>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</si>
  <si>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</si>
  <si>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</si>
  <si>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</si>
  <si>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</si>
  <si>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</si>
  <si>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</si>
  <si>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</si>
  <si>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</si>
  <si>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</si>
  <si>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</si>
  <si>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</si>
  <si>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</si>
  <si>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</si>
  <si>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</si>
  <si>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</si>
  <si>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</si>
  <si>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</si>
  <si>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</si>
  <si>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</si>
  <si>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</si>
  <si>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</si>
  <si>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</si>
  <si>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</si>
  <si>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</si>
  <si>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</si>
  <si>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</si>
  <si>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</si>
  <si>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</si>
  <si>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</si>
  <si>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</si>
  <si>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</si>
  <si>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</si>
  <si>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</si>
  <si>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</si>
  <si>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</si>
  <si>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</si>
  <si>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</si>
  <si>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</si>
  <si>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</si>
  <si>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</si>
  <si>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</si>
  <si>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</si>
  <si>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</si>
  <si>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</si>
  <si>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</si>
  <si>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</si>
  <si>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</si>
  <si>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</si>
  <si>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</si>
  <si>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</si>
  <si>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</si>
  <si>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</si>
  <si>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</si>
  <si>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</si>
  <si>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</si>
  <si>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</si>
  <si>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</si>
  <si>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</si>
  <si>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</si>
  <si>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</si>
  <si>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</si>
  <si>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</si>
  <si>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</si>
  <si>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</si>
  <si>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</si>
  <si>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</si>
  <si>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</si>
  <si>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</si>
  <si>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</si>
  <si>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</si>
  <si>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</si>
  <si>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</si>
  <si>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</si>
  <si>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</si>
  <si>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</si>
  <si>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</si>
  <si>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</si>
  <si>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</si>
  <si>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</si>
  <si>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</si>
  <si>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</si>
  <si>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</si>
  <si>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</si>
  <si>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</si>
  <si>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</si>
  <si>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</si>
  <si>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</si>
  <si>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</si>
  <si>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</si>
  <si>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</si>
  <si>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</si>
  <si>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</si>
  <si>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</si>
  <si>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</si>
  <si>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</si>
  <si>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</si>
  <si>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</si>
  <si>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</si>
  <si>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</si>
  <si>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</si>
  <si>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</si>
  <si>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</si>
  <si>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</si>
  <si>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</si>
  <si>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</si>
  <si>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</si>
  <si>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</si>
  <si>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</si>
  <si>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</si>
  <si>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</si>
  <si>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</si>
  <si>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</si>
  <si>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</si>
  <si>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</si>
  <si>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</si>
  <si>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</si>
  <si>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</si>
  <si>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</si>
  <si>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</si>
  <si>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</si>
  <si>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</si>
  <si>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</si>
  <si>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</si>
  <si>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</si>
  <si>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</si>
  <si>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</si>
  <si>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</si>
  <si>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</si>
  <si>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</si>
  <si>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</si>
  <si>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</si>
  <si>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</si>
  <si>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</si>
  <si>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</si>
  <si>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</si>
  <si>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</si>
  <si>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</si>
  <si>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</si>
  <si>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</si>
  <si>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</si>
  <si>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</si>
  <si>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</si>
  <si>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</si>
  <si>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</si>
  <si>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</si>
  <si>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</si>
  <si>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</si>
  <si>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</si>
  <si>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</si>
  <si>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</si>
  <si>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</si>
  <si>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</si>
  <si>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</si>
  <si>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</si>
  <si>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</si>
  <si>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</si>
  <si>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</si>
  <si>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</si>
  <si>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</si>
  <si>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</si>
  <si>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</si>
  <si>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</si>
  <si>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</si>
  <si>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</si>
  <si>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</si>
  <si>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</si>
  <si>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</si>
  <si>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</si>
  <si>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</si>
  <si>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</si>
  <si>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</si>
  <si>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</si>
  <si>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</si>
  <si>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</si>
  <si>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</si>
  <si>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</si>
  <si>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</si>
  <si>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</si>
  <si>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</si>
  <si>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</si>
  <si>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</si>
  <si>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</si>
  <si>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</si>
  <si>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</si>
  <si>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</si>
  <si>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</si>
  <si>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</si>
  <si>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</si>
  <si>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</si>
  <si>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</si>
  <si>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</si>
  <si>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</si>
  <si>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</si>
  <si>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</si>
  <si>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</si>
  <si>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</si>
  <si>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</si>
  <si>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</si>
  <si>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</si>
  <si>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</si>
  <si>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</si>
  <si>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</si>
  <si>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</si>
  <si>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</si>
  <si>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</si>
  <si>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</si>
  <si>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</si>
  <si>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</si>
  <si>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</si>
  <si>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</si>
  <si>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</si>
  <si>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</si>
  <si>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</si>
  <si>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</si>
  <si>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</si>
  <si>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</si>
  <si>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</si>
  <si>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</si>
  <si>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</si>
  <si>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</si>
  <si>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</si>
  <si>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</si>
  <si>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</si>
  <si>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</si>
  <si>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</si>
  <si>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</si>
  <si>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</si>
  <si>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</si>
  <si>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</si>
  <si>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</si>
  <si>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</si>
  <si>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</si>
  <si>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</si>
  <si>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</si>
  <si>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</si>
  <si>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</si>
  <si>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</si>
  <si>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</si>
  <si>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</si>
  <si>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</si>
  <si>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</si>
  <si>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</si>
  <si>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</si>
  <si>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</si>
  <si>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</si>
  <si>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</si>
  <si>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</si>
  <si>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</si>
  <si>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</si>
  <si>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</si>
  <si>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</si>
  <si>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</si>
  <si>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</si>
  <si>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</si>
  <si>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</si>
  <si>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</si>
  <si>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</si>
  <si>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</si>
  <si>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</si>
  <si>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</si>
  <si>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</si>
  <si>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</si>
  <si>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</si>
  <si>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</si>
  <si>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</si>
  <si>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</si>
  <si>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</si>
  <si>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</si>
  <si>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</si>
  <si>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</si>
  <si>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</si>
  <si>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</si>
  <si>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</si>
  <si>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</si>
  <si>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</si>
  <si>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</si>
  <si>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</si>
  <si>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</si>
  <si>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</si>
  <si>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</si>
  <si>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</si>
  <si>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</si>
  <si>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</si>
  <si>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</si>
  <si>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</si>
  <si>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</si>
  <si>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</si>
  <si>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</si>
  <si>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</si>
  <si>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</si>
  <si>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</si>
  <si>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</si>
  <si>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</si>
  <si>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</si>
  <si>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</si>
  <si>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</si>
  <si>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</si>
  <si>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</si>
  <si>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</si>
  <si>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</si>
  <si>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</si>
  <si>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</si>
  <si>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</si>
  <si>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</si>
  <si>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</si>
  <si>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</si>
  <si>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</si>
  <si>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</si>
  <si>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</si>
  <si>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</si>
  <si>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</si>
  <si>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</si>
  <si>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</si>
  <si>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</si>
  <si>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</si>
  <si>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</si>
  <si>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</si>
  <si>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</si>
  <si>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</si>
  <si>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</si>
  <si>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</si>
  <si>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</si>
  <si>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</si>
  <si>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</si>
  <si>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</si>
  <si>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</si>
  <si>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</si>
  <si>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</si>
  <si>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</si>
  <si>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</si>
  <si>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</si>
  <si>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</si>
  <si>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</si>
  <si>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</si>
  <si>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</si>
  <si>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</si>
  <si>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</si>
  <si>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</si>
  <si>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</si>
  <si>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</si>
  <si>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</si>
  <si>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</si>
  <si>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</si>
  <si>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</si>
  <si>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</si>
  <si>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</si>
  <si>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</si>
  <si>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</si>
  <si>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</si>
  <si>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</si>
  <si>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</si>
  <si>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</si>
  <si>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</si>
  <si>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</si>
  <si>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</si>
  <si>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</si>
  <si>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</si>
  <si>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</si>
  <si>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</si>
  <si>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</si>
  <si>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</si>
  <si>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</si>
  <si>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</si>
  <si>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</si>
  <si>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</si>
  <si>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</si>
  <si>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</si>
  <si>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</si>
  <si>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</si>
  <si>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</si>
  <si>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</si>
  <si>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</si>
  <si>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</si>
  <si>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</si>
  <si>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</si>
  <si>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</si>
  <si>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</si>
  <si>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</si>
  <si>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</si>
  <si>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</si>
  <si>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</si>
  <si>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</si>
  <si>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</si>
  <si>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</si>
  <si>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</si>
  <si>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</si>
  <si>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</si>
  <si>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</si>
  <si>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</si>
  <si>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</si>
  <si>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</si>
  <si>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</si>
  <si>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</si>
  <si>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</si>
  <si>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</si>
  <si>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</si>
  <si>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</si>
  <si>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</si>
  <si>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</si>
  <si>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</si>
  <si>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</si>
  <si>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</si>
  <si>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</si>
  <si>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</si>
  <si>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</si>
  <si>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</si>
  <si>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</si>
  <si>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</si>
  <si>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</si>
  <si>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</si>
  <si>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</si>
  <si>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</si>
  <si>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</si>
  <si>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</si>
  <si>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</si>
  <si>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</si>
  <si>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</si>
  <si>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</si>
  <si>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</si>
  <si>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</si>
  <si>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</si>
  <si>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</si>
  <si>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</si>
  <si>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</si>
  <si>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</si>
  <si>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</si>
  <si>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</si>
  <si>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</si>
  <si>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</si>
  <si>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</si>
  <si>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</si>
  <si>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</si>
  <si>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</si>
  <si>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</si>
  <si>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</si>
  <si>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</si>
  <si>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</si>
  <si>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</si>
  <si>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</si>
  <si>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</si>
  <si>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</si>
  <si>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</si>
  <si>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</si>
  <si>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</si>
  <si>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</si>
  <si>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</si>
  <si>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</si>
  <si>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</si>
  <si>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</si>
  <si>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</si>
  <si>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</si>
  <si>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</si>
  <si>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</si>
  <si>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</si>
  <si>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</si>
  <si>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</si>
  <si>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</si>
  <si>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</si>
  <si>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</si>
  <si>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</si>
  <si>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</si>
  <si>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</si>
  <si>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</si>
  <si>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</si>
  <si>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</si>
  <si>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</si>
  <si>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</si>
  <si>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</si>
  <si>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</si>
  <si>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</si>
  <si>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</si>
  <si>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</si>
  <si>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</si>
  <si>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</si>
  <si>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</si>
  <si>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</si>
  <si>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</si>
  <si>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</si>
  <si>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</si>
  <si>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</si>
  <si>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</si>
  <si>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</si>
  <si>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</si>
  <si>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</si>
  <si>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</si>
  <si>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</si>
  <si>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</si>
  <si>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</si>
  <si>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</si>
  <si>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</si>
  <si>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</si>
  <si>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</si>
  <si>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</si>
  <si>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</si>
  <si>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</si>
  <si>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</si>
  <si>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</si>
  <si>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</si>
  <si>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</si>
  <si>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</si>
  <si>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</si>
  <si>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</si>
  <si>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</si>
  <si>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</si>
  <si>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</si>
  <si>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</si>
  <si>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</si>
  <si>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</si>
  <si>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</si>
  <si>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</si>
  <si>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</si>
  <si>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</si>
  <si>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</si>
  <si>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</si>
  <si>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</si>
  <si>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</si>
  <si>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</si>
  <si>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</si>
  <si>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</si>
  <si>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</si>
  <si>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</si>
  <si>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</si>
  <si>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</si>
  <si>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</si>
  <si>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</si>
  <si>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</si>
  <si>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</si>
  <si>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</si>
  <si>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</si>
  <si>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</si>
  <si>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</si>
  <si>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</si>
  <si>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</si>
  <si>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</si>
  <si>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</si>
  <si>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</si>
  <si>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</si>
  <si>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</si>
  <si>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</si>
  <si>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</si>
  <si>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</si>
  <si>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</si>
  <si>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</si>
  <si>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</si>
  <si>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</si>
  <si>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</si>
  <si>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</si>
  <si>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</si>
  <si>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</si>
  <si>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</si>
  <si>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</si>
  <si>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</si>
  <si>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</si>
  <si>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</si>
  <si>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</si>
  <si>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</si>
  <si>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</si>
  <si>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</si>
  <si>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</si>
  <si>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</si>
  <si>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</si>
  <si>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</si>
  <si>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</si>
  <si>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</si>
  <si>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</si>
  <si>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</si>
  <si>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</si>
  <si>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</si>
  <si>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</si>
  <si>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</si>
  <si>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</si>
  <si>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</si>
  <si>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</si>
  <si>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</si>
  <si>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</si>
  <si>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</si>
  <si>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</si>
  <si>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</si>
  <si>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</si>
  <si>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</si>
  <si>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</si>
  <si>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</si>
  <si>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</si>
  <si>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</si>
  <si>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</si>
  <si>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</si>
  <si>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</si>
  <si>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</si>
  <si>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</si>
  <si>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</si>
  <si>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</si>
  <si>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</si>
  <si>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</si>
  <si>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</si>
  <si>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</si>
  <si>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</si>
  <si>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</si>
  <si>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</si>
  <si>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</si>
  <si>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</si>
  <si>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</si>
  <si>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</si>
  <si>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</si>
  <si>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</si>
  <si>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</si>
  <si>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</si>
  <si>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</si>
  <si>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</si>
  <si>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</si>
  <si>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</si>
  <si>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</si>
  <si>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</si>
  <si>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</si>
  <si>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</si>
  <si>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</si>
  <si>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</si>
  <si>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</si>
  <si>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</si>
  <si>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</si>
  <si>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</si>
  <si>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</si>
  <si>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</si>
  <si>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</si>
  <si>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</si>
  <si>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</si>
  <si>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</si>
  <si>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</si>
  <si>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</si>
  <si>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</si>
  <si>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</si>
  <si>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</si>
  <si>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</si>
  <si>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</si>
  <si>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</si>
  <si>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</si>
  <si>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</si>
  <si>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</si>
  <si>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</si>
  <si>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</si>
  <si>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</si>
  <si>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</si>
  <si>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</si>
  <si>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</si>
  <si>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</si>
  <si>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</si>
  <si>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</si>
  <si>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</si>
  <si>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</si>
  <si>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</si>
  <si>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</si>
  <si>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</si>
  <si>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</si>
  <si>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</si>
  <si>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</si>
  <si>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</si>
  <si>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</si>
  <si>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</si>
  <si>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</si>
  <si>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</si>
  <si>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</si>
  <si>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</si>
  <si>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</si>
  <si>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</si>
  <si>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</si>
  <si>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</si>
  <si>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</si>
  <si>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</si>
  <si>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</si>
  <si>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</si>
  <si>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</si>
  <si>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</si>
  <si>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</si>
  <si>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</si>
  <si>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</si>
  <si>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</si>
  <si>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</si>
  <si>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</si>
  <si>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</si>
  <si>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</si>
  <si>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</si>
  <si>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</si>
  <si>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</si>
  <si>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</si>
  <si>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</si>
  <si>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</si>
  <si>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</si>
  <si>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</si>
  <si>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</si>
  <si>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</si>
  <si>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</si>
  <si>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</si>
  <si>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</si>
  <si>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</si>
  <si>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</si>
  <si>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</si>
  <si>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</si>
  <si>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</si>
  <si>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</si>
  <si>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</si>
  <si>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</si>
  <si>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</si>
  <si>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</si>
  <si>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</si>
  <si>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</si>
  <si>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</si>
  <si>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</si>
  <si>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</si>
  <si>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</si>
  <si>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</si>
  <si>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</si>
  <si>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</si>
  <si>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</si>
  <si>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</si>
  <si>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</si>
  <si>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</si>
  <si>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</si>
  <si>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</si>
  <si>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</si>
  <si>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</si>
  <si>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</si>
  <si>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</si>
  <si>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</si>
  <si>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</si>
  <si>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</si>
  <si>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</si>
  <si>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</si>
  <si>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</si>
  <si>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</si>
  <si>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</si>
  <si>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</si>
  <si>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</si>
  <si>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</si>
  <si>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</si>
  <si>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</si>
  <si>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</si>
  <si>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</si>
  <si>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</si>
  <si>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</si>
  <si>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</si>
  <si>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</si>
  <si>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</si>
  <si>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</si>
  <si>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</si>
  <si>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</si>
  <si>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</si>
  <si>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</si>
  <si>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</si>
  <si>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</si>
  <si>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</si>
  <si>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</si>
  <si>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</si>
  <si>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</si>
  <si>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</si>
  <si>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</si>
  <si>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</si>
  <si>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</si>
  <si>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</si>
  <si>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</si>
  <si>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</si>
  <si>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</si>
  <si>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</si>
  <si>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</si>
  <si>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</si>
  <si>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</si>
  <si>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</si>
  <si>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</si>
  <si>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</si>
  <si>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</si>
  <si>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</si>
  <si>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</si>
  <si>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</si>
  <si>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</si>
  <si>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</si>
  <si>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</si>
  <si>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</si>
  <si>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</si>
  <si>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</si>
  <si>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</si>
  <si>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</si>
  <si>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</si>
  <si>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</si>
  <si>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</si>
  <si>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</si>
  <si>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</si>
  <si>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</si>
  <si>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</si>
  <si>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</si>
  <si>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</si>
  <si>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</si>
  <si>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</si>
  <si>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</si>
  <si>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</si>
  <si>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</si>
  <si>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</si>
  <si>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</si>
  <si>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</si>
  <si>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</si>
  <si>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</si>
  <si>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</si>
  <si>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</si>
  <si>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</si>
  <si>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</si>
  <si>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</si>
  <si>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</si>
  <si>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</si>
  <si>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</si>
  <si>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</si>
  <si>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</si>
  <si>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</si>
  <si>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</si>
  <si>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</si>
  <si>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</si>
  <si>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</si>
  <si>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</si>
  <si>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</si>
  <si>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</si>
  <si>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</si>
  <si>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</si>
  <si>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</si>
  <si>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</si>
  <si>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</si>
  <si>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</si>
  <si>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</si>
  <si>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</si>
  <si>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</si>
  <si>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</si>
  <si>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</si>
  <si>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</si>
  <si>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</si>
  <si>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</si>
  <si>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</si>
  <si>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</si>
  <si>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</si>
  <si>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</si>
  <si>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</si>
  <si>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</si>
  <si>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</si>
  <si>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</si>
  <si>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</si>
  <si>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</si>
  <si>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</si>
  <si>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</si>
  <si>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</si>
  <si>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</si>
  <si>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</si>
  <si>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</si>
  <si>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</si>
  <si>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</si>
  <si>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</si>
  <si>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</si>
  <si>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</si>
  <si>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</si>
  <si>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</si>
  <si>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</si>
  <si>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</si>
  <si>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</si>
  <si>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</si>
  <si>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</si>
  <si>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</si>
  <si>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</si>
  <si>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</si>
  <si>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</si>
  <si>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</si>
  <si>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</si>
  <si>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</si>
  <si>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</si>
  <si>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</si>
  <si>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</si>
  <si>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</si>
  <si>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</si>
  <si>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</si>
  <si>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</si>
  <si>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</si>
  <si>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</si>
  <si>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</si>
  <si>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</si>
  <si>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</si>
  <si>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</si>
  <si>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</si>
  <si>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</si>
  <si>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</si>
  <si>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</si>
  <si>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</si>
  <si>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</si>
  <si>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</si>
  <si>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</si>
  <si>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</si>
  <si>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</si>
  <si>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</si>
  <si>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</si>
  <si>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</si>
  <si>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</si>
  <si>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</si>
  <si>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</si>
  <si>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</si>
  <si>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</si>
  <si>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</si>
  <si>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</si>
  <si>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</si>
  <si>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</si>
  <si>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</si>
  <si>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</si>
  <si>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</si>
  <si>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</si>
  <si>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</si>
  <si>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</si>
  <si>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</si>
  <si>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</si>
  <si>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</si>
  <si>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</si>
  <si>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</si>
  <si>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</si>
  <si>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</si>
  <si>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</si>
  <si>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</si>
  <si>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</si>
  <si>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</si>
  <si>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</si>
  <si>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</si>
  <si>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</si>
  <si>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</si>
  <si>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</si>
  <si>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</si>
  <si>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</si>
  <si>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</si>
  <si>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</si>
  <si>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</si>
  <si>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</si>
  <si>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</si>
  <si>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</si>
  <si>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</si>
  <si>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</si>
  <si>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</si>
  <si>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</si>
  <si>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</si>
  <si>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</si>
  <si>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</si>
  <si>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</si>
  <si>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</si>
  <si>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</si>
  <si>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</si>
  <si>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</si>
  <si>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</si>
  <si>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</si>
  <si>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</si>
  <si>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</si>
  <si>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</si>
  <si>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</si>
  <si>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</si>
  <si>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</si>
  <si>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</si>
  <si>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</si>
  <si>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</si>
  <si>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</si>
  <si>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</si>
  <si>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</si>
  <si>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</si>
  <si>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</si>
  <si>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</si>
  <si>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</si>
  <si>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</si>
  <si>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</si>
  <si>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</si>
  <si>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</si>
  <si>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</si>
  <si>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</si>
  <si>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</si>
  <si>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</si>
  <si>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</si>
  <si>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</si>
  <si>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</si>
  <si>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</si>
  <si>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</si>
  <si>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</si>
  <si>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</si>
  <si>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</si>
  <si>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</si>
  <si>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</si>
  <si>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</si>
  <si>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</si>
  <si>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</si>
  <si>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</si>
  <si>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</si>
  <si>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</si>
  <si>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</si>
  <si>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</si>
  <si>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</si>
  <si>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</si>
  <si>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</si>
  <si>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</si>
  <si>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</si>
  <si>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</si>
  <si>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</si>
  <si>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</si>
  <si>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</si>
  <si>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</si>
  <si>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</si>
  <si>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</si>
  <si>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</si>
  <si>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</si>
  <si>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</si>
  <si>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</si>
  <si>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</si>
  <si>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</si>
  <si>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</si>
  <si>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</si>
  <si>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</si>
  <si>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</si>
  <si>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</si>
  <si>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</si>
  <si>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</si>
  <si>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</si>
  <si>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</si>
  <si>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</si>
  <si>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</si>
  <si>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</si>
  <si>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</si>
  <si>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</si>
  <si>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</si>
  <si>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</si>
  <si>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</si>
  <si>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</si>
  <si>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</si>
  <si>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</si>
  <si>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</si>
  <si>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</si>
  <si>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</si>
  <si>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</si>
  <si>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</si>
  <si>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</si>
  <si>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</si>
  <si>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</si>
  <si>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</si>
  <si>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</si>
  <si>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</si>
  <si>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</si>
  <si>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</si>
  <si>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</si>
  <si>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</si>
  <si>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</si>
  <si>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</si>
  <si>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</si>
  <si>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</si>
  <si>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</si>
  <si>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</si>
  <si>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</si>
  <si>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</si>
  <si>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</si>
  <si>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</si>
  <si>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</si>
  <si>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</si>
  <si>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</si>
  <si>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</si>
  <si>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</si>
  <si>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</si>
  <si>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</si>
  <si>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</si>
  <si>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</si>
  <si>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</si>
  <si>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</si>
  <si>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</si>
  <si>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</si>
  <si>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</si>
  <si>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</si>
  <si>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</si>
  <si>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</si>
  <si>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</si>
  <si>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</si>
  <si>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</si>
  <si>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</si>
  <si>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</si>
  <si>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</si>
  <si>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</si>
  <si>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</si>
  <si>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</si>
  <si>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</si>
  <si>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</si>
  <si>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</si>
  <si>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</si>
  <si>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</si>
  <si>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</si>
  <si>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</si>
  <si>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</si>
  <si>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</si>
  <si>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</si>
  <si>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</si>
  <si>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</si>
  <si>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</si>
  <si>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</si>
  <si>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</si>
  <si>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</si>
  <si>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</si>
  <si>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</si>
  <si>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</si>
  <si>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</si>
  <si>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</si>
  <si>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</si>
  <si>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</si>
  <si>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</si>
  <si>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</si>
  <si>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</si>
  <si>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</si>
  <si>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</si>
  <si>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</si>
  <si>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</si>
  <si>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</si>
  <si>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</si>
  <si>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</si>
  <si>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</si>
  <si>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</si>
  <si>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</si>
  <si>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</si>
  <si>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</si>
  <si>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</si>
  <si>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</si>
  <si>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</si>
  <si>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</si>
  <si>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</si>
  <si>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</si>
  <si>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</si>
  <si>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</si>
  <si>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</si>
  <si>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</si>
  <si>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</si>
  <si>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</si>
  <si>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</si>
  <si>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</si>
  <si>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</si>
  <si>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</si>
  <si>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</si>
  <si>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</si>
  <si>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</si>
  <si>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</si>
  <si>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</si>
  <si>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</si>
  <si>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</si>
  <si>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</si>
  <si>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</si>
  <si>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</si>
  <si>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</si>
  <si>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</si>
  <si>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</si>
  <si>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</si>
  <si>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</si>
  <si>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</si>
  <si>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</si>
  <si>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</si>
  <si>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</si>
  <si>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</si>
  <si>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</si>
  <si>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</si>
  <si>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</si>
  <si>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</si>
  <si>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</si>
  <si>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</si>
  <si>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</si>
  <si>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</si>
  <si>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</si>
  <si>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</si>
  <si>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</si>
  <si>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</si>
  <si>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</si>
  <si>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</si>
  <si>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</si>
  <si>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</si>
  <si>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</si>
  <si>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</si>
  <si>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</si>
  <si>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</si>
  <si>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</si>
  <si>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</si>
  <si>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</si>
  <si>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</si>
  <si>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</si>
  <si>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</si>
  <si>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</si>
  <si>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</si>
  <si>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</si>
  <si>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</si>
  <si>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</si>
  <si>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</si>
  <si>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</si>
  <si>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</si>
  <si>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</si>
  <si>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</si>
  <si>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</si>
  <si>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</si>
  <si>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</si>
  <si>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</si>
  <si>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</si>
  <si>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</si>
  <si>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</si>
  <si>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</si>
  <si>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</si>
  <si>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</si>
  <si>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</si>
  <si>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</si>
  <si>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</si>
  <si>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</si>
  <si>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</si>
  <si>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</si>
  <si>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</si>
  <si>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</si>
  <si>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</si>
  <si>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</si>
  <si>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</si>
  <si>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</si>
  <si>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</si>
  <si>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</si>
  <si>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</si>
  <si>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</si>
  <si>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</si>
  <si>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</si>
  <si>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</si>
  <si>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</si>
  <si>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</si>
  <si>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</si>
  <si>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</si>
  <si>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</si>
  <si>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</si>
  <si>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</si>
  <si>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</si>
  <si>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</si>
  <si>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</si>
  <si>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</si>
  <si>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</si>
  <si>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</si>
  <si>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</si>
  <si>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</si>
  <si>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</si>
  <si>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</si>
  <si>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</si>
  <si>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</si>
  <si>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</si>
  <si>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</si>
  <si>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</si>
  <si>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</si>
  <si>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</si>
  <si>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</si>
  <si>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</si>
  <si>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</si>
  <si>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</si>
  <si>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</si>
  <si>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</si>
  <si>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</si>
  <si>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</si>
  <si>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</si>
  <si>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</si>
  <si>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</si>
  <si>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</si>
  <si>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</si>
  <si>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</si>
  <si>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</si>
  <si>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</si>
  <si>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</si>
  <si>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</si>
  <si>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</si>
  <si>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</si>
  <si>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</si>
  <si>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</si>
  <si>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</si>
  <si>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</si>
  <si>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</si>
  <si>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</si>
  <si>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</si>
  <si>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</si>
  <si>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</si>
  <si>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</si>
  <si>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</si>
  <si>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</si>
  <si>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</si>
  <si>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</si>
  <si>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</si>
  <si>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</si>
  <si>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</si>
  <si>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</si>
  <si>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</si>
  <si>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</si>
  <si>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</si>
  <si>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</si>
  <si>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</si>
  <si>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</si>
  <si>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</si>
  <si>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</si>
  <si>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</si>
  <si>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</si>
  <si>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</si>
  <si>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</si>
  <si>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</si>
  <si>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</si>
  <si>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</si>
  <si>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</si>
  <si>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</si>
  <si>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</si>
  <si>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</si>
  <si>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</si>
  <si>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</si>
  <si>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</si>
  <si>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</si>
  <si>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</si>
  <si>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</si>
  <si>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</si>
  <si>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</si>
  <si>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</si>
  <si>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</si>
  <si>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</si>
  <si>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</si>
  <si>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</si>
  <si>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</si>
  <si>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</si>
  <si>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</si>
  <si>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</si>
  <si>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</si>
  <si>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</si>
  <si>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</si>
  <si>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</si>
  <si>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</si>
  <si>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</si>
  <si>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</si>
  <si>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</si>
  <si>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</si>
  <si>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</si>
  <si>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</si>
  <si>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</si>
  <si>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</si>
  <si>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</si>
  <si>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</si>
  <si>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</si>
  <si>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</si>
  <si>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</si>
  <si>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</si>
  <si>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</si>
  <si>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</si>
  <si>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</si>
  <si>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</si>
  <si>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</si>
  <si>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</si>
  <si>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</si>
  <si>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</si>
  <si>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</si>
  <si>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</si>
  <si>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</si>
  <si>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</si>
  <si>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</si>
  <si>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</si>
  <si>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</si>
  <si>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</si>
  <si>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</si>
  <si>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</si>
  <si>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</si>
  <si>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</si>
  <si>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</si>
  <si>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</si>
  <si>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</si>
  <si>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</si>
  <si>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</si>
  <si>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</si>
  <si>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</si>
  <si>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</si>
  <si>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</si>
  <si>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</si>
  <si>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</si>
  <si>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</si>
  <si>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</si>
  <si>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</si>
  <si>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</si>
  <si>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</si>
  <si>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</si>
  <si>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</si>
  <si>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</si>
  <si>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</si>
  <si>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</si>
  <si>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</si>
  <si>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</si>
  <si>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</si>
  <si>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</si>
  <si>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</si>
  <si>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</si>
  <si>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</si>
  <si>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</si>
  <si>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</si>
  <si>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</si>
  <si>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</si>
  <si>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</si>
  <si>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</si>
  <si>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</si>
  <si>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</si>
  <si>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</si>
  <si>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</si>
  <si>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</si>
  <si>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</si>
  <si>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</si>
  <si>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</si>
  <si>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</si>
  <si>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</si>
  <si>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</si>
  <si>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</si>
  <si>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</si>
  <si>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</si>
  <si>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</si>
  <si>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</si>
  <si>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</si>
  <si>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</si>
  <si>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</si>
  <si>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</si>
  <si>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</si>
  <si>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</si>
  <si>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</si>
  <si>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</si>
  <si>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</si>
  <si>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</si>
  <si>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</si>
  <si>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</si>
  <si>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</si>
  <si>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</si>
  <si>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</si>
  <si>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</si>
  <si>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</si>
  <si>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</si>
  <si>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</si>
  <si>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</si>
  <si>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</si>
  <si>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</si>
  <si>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</si>
  <si>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</si>
  <si>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</si>
  <si>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</si>
  <si>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</si>
  <si>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</si>
  <si>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</si>
  <si>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</si>
  <si>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</si>
  <si>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</si>
  <si>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</si>
  <si>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</si>
  <si>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</si>
  <si>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</si>
  <si>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</si>
  <si>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</si>
  <si>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</si>
  <si>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</si>
  <si>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</si>
  <si>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</si>
  <si>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</si>
  <si>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</si>
  <si>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</si>
  <si>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</si>
  <si>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</si>
  <si>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</si>
  <si>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</si>
  <si>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</si>
  <si>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</si>
  <si>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</si>
  <si>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</si>
  <si>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</si>
  <si>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</si>
  <si>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</si>
  <si>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</si>
  <si>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</si>
  <si>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</si>
  <si>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</si>
  <si>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</si>
  <si>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</si>
  <si>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</si>
  <si>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</si>
  <si>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</si>
  <si>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</si>
  <si>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</si>
  <si>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</si>
  <si>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</si>
  <si>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</si>
  <si>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</si>
  <si>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</si>
  <si>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</si>
  <si>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</si>
  <si>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</si>
  <si>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</si>
  <si>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</si>
  <si>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</si>
  <si>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</si>
  <si>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</si>
  <si>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</si>
  <si>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</si>
  <si>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</si>
  <si>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</si>
  <si>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</si>
  <si>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</si>
  <si>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</si>
  <si>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</si>
  <si>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</si>
  <si>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</si>
  <si>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</si>
  <si>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</si>
  <si>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</si>
  <si>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</si>
  <si>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</si>
  <si>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</si>
  <si>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</si>
  <si>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</si>
  <si>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</si>
  <si>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</si>
  <si>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</si>
  <si>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</si>
  <si>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</si>
  <si>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</si>
  <si>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</si>
  <si>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</si>
  <si>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</si>
  <si>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</si>
  <si>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</si>
  <si>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</si>
  <si>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</si>
  <si>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</si>
  <si>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</si>
  <si>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</si>
  <si>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</si>
  <si>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</si>
  <si>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</si>
  <si>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</si>
  <si>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</si>
  <si>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</si>
  <si>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</si>
  <si>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</si>
  <si>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</si>
  <si>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</si>
  <si>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</si>
  <si>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</si>
  <si>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</si>
  <si>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</si>
  <si>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</si>
  <si>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</si>
  <si>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</si>
  <si>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</si>
  <si>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</si>
  <si>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</si>
  <si>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</si>
  <si>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</si>
  <si>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</si>
  <si>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</si>
  <si>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</si>
  <si>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</si>
  <si>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</si>
  <si>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</si>
  <si>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</si>
  <si>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</si>
  <si>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</si>
  <si>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</si>
  <si>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</si>
  <si>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</si>
  <si>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</si>
  <si>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</si>
  <si>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</si>
  <si>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</si>
  <si>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</si>
  <si>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</si>
  <si>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</si>
  <si>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</si>
  <si>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</si>
  <si>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</si>
  <si>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</si>
  <si>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</si>
  <si>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</si>
  <si>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</si>
  <si>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</si>
  <si>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</si>
  <si>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</si>
  <si>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</si>
  <si>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</si>
  <si>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</si>
  <si>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</si>
  <si>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</si>
  <si>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</si>
  <si>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</si>
  <si>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</si>
  <si>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</si>
  <si>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</si>
  <si>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</si>
  <si>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</si>
  <si>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</si>
  <si>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</si>
  <si>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</si>
  <si>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</si>
  <si>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</si>
  <si>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</si>
  <si>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</si>
  <si>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</si>
  <si>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</si>
  <si>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</si>
  <si>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</si>
  <si>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</si>
  <si>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</si>
  <si>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</si>
  <si>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</si>
  <si>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</si>
  <si>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</si>
  <si>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</si>
  <si>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</si>
  <si>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</si>
  <si>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</si>
  <si>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</si>
  <si>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</si>
  <si>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</si>
  <si>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</si>
  <si>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</si>
  <si>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</si>
  <si>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</si>
  <si>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</si>
  <si>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</si>
  <si>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</si>
  <si>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</si>
  <si>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</si>
  <si>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</si>
  <si>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</si>
  <si>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</si>
  <si>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</si>
  <si>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</si>
  <si>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</si>
  <si>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</si>
  <si>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</si>
  <si>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</si>
  <si>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</si>
  <si>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</si>
  <si>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</si>
  <si>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</si>
  <si>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</si>
  <si>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</si>
  <si>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</si>
  <si>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</si>
  <si>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</si>
  <si>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</si>
  <si>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</si>
  <si>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</si>
  <si>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</si>
  <si>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</si>
  <si>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</si>
  <si>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</si>
  <si>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</si>
  <si>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</si>
  <si>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</si>
  <si>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</si>
  <si>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</si>
  <si>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</si>
  <si>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</si>
  <si>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</si>
  <si>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</si>
  <si>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</si>
  <si>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</si>
  <si>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</si>
  <si>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</si>
  <si>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</si>
  <si>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</si>
  <si>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</si>
  <si>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</si>
  <si>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</si>
  <si>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</si>
  <si>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</si>
  <si>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</si>
  <si>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</si>
  <si>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</si>
  <si>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</si>
  <si>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</si>
  <si>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</si>
  <si>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</si>
  <si>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</si>
  <si>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</si>
  <si>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</si>
  <si>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</si>
  <si>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</si>
  <si>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</si>
  <si>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</si>
  <si>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</si>
  <si>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</si>
  <si>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</si>
  <si>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</si>
  <si>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</si>
  <si>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</si>
  <si>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</si>
  <si>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</si>
  <si>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</si>
  <si>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</si>
  <si>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</si>
  <si>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</si>
  <si>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</si>
  <si>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</si>
  <si>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</si>
  <si>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</si>
  <si>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</si>
  <si>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</si>
  <si>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</si>
  <si>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</si>
  <si>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</si>
  <si>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</si>
  <si>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</si>
  <si>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</si>
  <si>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</si>
  <si>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</si>
  <si>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</si>
  <si>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</si>
  <si>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</si>
  <si>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</si>
  <si>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</si>
  <si>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</si>
  <si>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</si>
  <si>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</si>
  <si>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</si>
  <si>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</si>
  <si>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</si>
  <si>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</si>
  <si>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</si>
  <si>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</si>
  <si>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</si>
  <si>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</si>
  <si>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</si>
  <si>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</si>
  <si>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</si>
  <si>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</si>
  <si>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</si>
  <si>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</si>
  <si>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</si>
  <si>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</si>
  <si>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</si>
  <si>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</si>
  <si>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</si>
  <si>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</si>
  <si>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</si>
  <si>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</si>
  <si>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</si>
  <si>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</si>
  <si>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</si>
  <si>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</si>
  <si>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</si>
  <si>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</si>
  <si>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</si>
  <si>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</si>
  <si>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</si>
  <si>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</si>
  <si>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</si>
  <si>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</si>
  <si>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</si>
  <si>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</si>
  <si>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</si>
  <si>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</si>
  <si>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</si>
  <si>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</si>
  <si>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</si>
  <si>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</si>
  <si>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</si>
  <si>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</si>
  <si>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</si>
  <si>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</si>
  <si>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</si>
  <si>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</si>
  <si>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</si>
  <si>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</si>
  <si>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</si>
  <si>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</si>
  <si>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</si>
  <si>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</si>
  <si>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</si>
  <si>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</si>
  <si>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</si>
  <si>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</si>
  <si>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</si>
  <si>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</si>
  <si>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</si>
  <si>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</si>
  <si>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</si>
  <si>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</si>
  <si>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</si>
  <si>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</si>
  <si>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</si>
  <si>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</si>
  <si>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</si>
  <si>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</si>
  <si>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</si>
  <si>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</si>
  <si>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</si>
  <si>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</si>
  <si>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</si>
  <si>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</si>
  <si>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</si>
  <si>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</si>
  <si>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</si>
  <si>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</si>
  <si>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</si>
  <si>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</si>
  <si>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</si>
  <si>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</si>
  <si>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</si>
  <si>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</si>
  <si>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</si>
  <si>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</si>
  <si>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</si>
  <si>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</si>
  <si>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</si>
  <si>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</si>
  <si>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</si>
  <si>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</si>
  <si>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</si>
  <si>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</si>
  <si>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</si>
  <si>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</si>
  <si>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</si>
  <si>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</si>
  <si>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</si>
  <si>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</si>
  <si>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</si>
  <si>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</si>
  <si>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</si>
  <si>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</si>
  <si>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</si>
  <si>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</si>
  <si>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</si>
  <si>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</si>
  <si>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</si>
  <si>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</si>
  <si>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</si>
  <si>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</si>
  <si>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</si>
  <si>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</si>
  <si>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</si>
  <si>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</si>
  <si>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</si>
  <si>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</si>
  <si>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</si>
  <si>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</si>
  <si>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</si>
  <si>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</si>
  <si>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</si>
  <si>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</si>
  <si>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</si>
  <si>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</si>
  <si>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</si>
  <si>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</si>
  <si>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</si>
  <si>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</si>
  <si>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</si>
  <si>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</si>
  <si>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</si>
  <si>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</si>
  <si>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</si>
  <si>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</si>
  <si>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</si>
  <si>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</si>
  <si>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</si>
  <si>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</si>
  <si>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</si>
  <si>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</si>
  <si>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</si>
  <si>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</si>
  <si>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</si>
  <si>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</si>
  <si>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</si>
  <si>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</si>
  <si>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</si>
  <si>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</si>
  <si>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</si>
  <si>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</si>
  <si>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</si>
  <si>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</si>
  <si>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</si>
  <si>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</si>
  <si>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</si>
  <si>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</si>
  <si>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</si>
  <si>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</si>
  <si>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</si>
  <si>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</si>
  <si>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</si>
  <si>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</si>
  <si>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</si>
  <si>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</si>
  <si>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</si>
  <si>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</si>
  <si>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</si>
  <si>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</si>
  <si>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</si>
  <si>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</si>
  <si>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</si>
  <si>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</si>
  <si>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</si>
  <si>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</si>
  <si>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</si>
  <si>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</si>
  <si>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</si>
  <si>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</si>
  <si>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</si>
  <si>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</si>
  <si>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</si>
  <si>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</si>
  <si>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</si>
  <si>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</si>
  <si>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</si>
  <si>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</si>
  <si>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</si>
  <si>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</si>
  <si>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</si>
  <si>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</si>
  <si>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</si>
  <si>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</si>
  <si>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</si>
  <si>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</si>
  <si>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</si>
  <si>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</si>
  <si>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</si>
  <si>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</si>
  <si>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</si>
  <si>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</si>
  <si>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</si>
  <si>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</si>
  <si>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</si>
  <si>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</si>
  <si>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</si>
  <si>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</si>
  <si>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</si>
  <si>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</si>
  <si>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</si>
  <si>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</si>
  <si>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</si>
  <si>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</si>
  <si>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</si>
  <si>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</si>
  <si>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</si>
  <si>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</si>
  <si>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</si>
  <si>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</si>
  <si>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</si>
  <si>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</si>
  <si>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</si>
  <si>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</si>
  <si>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</si>
  <si>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</si>
  <si>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</si>
  <si>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</si>
  <si>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</si>
  <si>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</si>
  <si>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</si>
  <si>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</si>
  <si>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</si>
  <si>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</si>
  <si>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</si>
  <si>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</si>
  <si>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</si>
  <si>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</si>
  <si>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</si>
  <si>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</si>
  <si>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</si>
  <si>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</si>
  <si>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</si>
  <si>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</si>
  <si>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</si>
  <si>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</si>
  <si>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</si>
  <si>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</si>
  <si>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</si>
  <si>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</si>
  <si>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</si>
  <si>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</si>
  <si>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</si>
  <si>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</si>
  <si>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</si>
  <si>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</si>
  <si>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</si>
  <si>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</si>
  <si>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</si>
  <si>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</si>
  <si>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</si>
  <si>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</si>
  <si>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</si>
  <si>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</si>
  <si>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</si>
  <si>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</si>
  <si>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</si>
  <si>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</si>
  <si>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</si>
  <si>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</si>
  <si>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</si>
  <si>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</si>
  <si>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</si>
  <si>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</si>
  <si>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</si>
  <si>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</si>
  <si>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</si>
  <si>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</si>
  <si>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</si>
  <si>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</si>
  <si>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</si>
  <si>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</si>
  <si>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</si>
  <si>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</si>
  <si>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</si>
  <si>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</si>
  <si>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</si>
  <si>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</si>
  <si>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</si>
  <si>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</si>
  <si>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</si>
  <si>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</si>
  <si>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</si>
  <si>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</si>
  <si>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</si>
  <si>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</si>
  <si>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</si>
  <si>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</si>
  <si>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</si>
  <si>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</si>
  <si>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</si>
  <si>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</si>
  <si>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</si>
  <si>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</si>
  <si>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</si>
  <si>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</si>
  <si>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</si>
  <si>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</si>
  <si>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</si>
  <si>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</si>
  <si>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</si>
  <si>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</si>
  <si>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</si>
  <si>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</si>
  <si>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</si>
  <si>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</si>
  <si>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</si>
  <si>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</si>
  <si>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</si>
  <si>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</si>
  <si>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</si>
  <si>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</si>
  <si>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</si>
  <si>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</si>
  <si>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</si>
  <si>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</si>
  <si>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</si>
  <si>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</si>
  <si>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</si>
  <si>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</si>
  <si>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</si>
  <si>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</si>
  <si>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</si>
  <si>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</si>
  <si>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</si>
  <si>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</si>
  <si>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</si>
  <si>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</si>
  <si>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</si>
  <si>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</si>
  <si>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</si>
  <si>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</si>
  <si>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</si>
  <si>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</si>
  <si>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</si>
  <si>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</si>
  <si>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</si>
  <si>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</si>
  <si>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</si>
  <si>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</si>
  <si>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</si>
  <si>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</si>
  <si>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</si>
  <si>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</si>
  <si>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</si>
  <si>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</si>
  <si>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</si>
  <si>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</si>
  <si>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</si>
  <si>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</si>
  <si>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</si>
  <si>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</si>
  <si>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</si>
  <si>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</si>
  <si>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</si>
  <si>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</si>
  <si>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</si>
  <si>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</si>
  <si>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</si>
  <si>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</si>
  <si>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</si>
  <si>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</si>
  <si>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</si>
  <si>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</si>
  <si>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</si>
  <si>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</si>
  <si>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</si>
  <si>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</si>
  <si>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</si>
  <si>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</si>
  <si>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</si>
  <si>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</si>
  <si>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</si>
  <si>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</si>
  <si>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</si>
  <si>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</si>
  <si>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</si>
  <si>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</si>
  <si>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</si>
  <si>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</si>
  <si>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</si>
  <si>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</si>
  <si>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</si>
  <si>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</si>
  <si>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</si>
  <si>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</si>
  <si>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</si>
  <si>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</si>
  <si>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</si>
  <si>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</si>
  <si>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</si>
  <si>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</si>
  <si>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</si>
  <si>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</si>
  <si>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</si>
  <si>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</si>
  <si>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</si>
  <si>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</si>
  <si>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</si>
  <si>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</si>
  <si>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</si>
  <si>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</si>
  <si>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</si>
  <si>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</si>
  <si>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</si>
  <si>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</si>
  <si>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</si>
  <si>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</si>
  <si>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</si>
  <si>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</si>
  <si>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</si>
  <si>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</si>
  <si>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</si>
  <si>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</si>
  <si>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</si>
  <si>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</si>
  <si>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</si>
  <si>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</si>
  <si>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</si>
  <si>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</si>
  <si>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</si>
  <si>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</si>
  <si>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</si>
  <si>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</si>
  <si>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</si>
  <si>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</si>
  <si>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</si>
  <si>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</si>
  <si>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</si>
  <si>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</si>
  <si>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</si>
  <si>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</si>
  <si>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</si>
  <si>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</si>
  <si>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</si>
  <si>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</si>
  <si>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</si>
  <si>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</si>
  <si>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</si>
  <si>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</si>
  <si>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</si>
  <si>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</si>
  <si>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</si>
  <si>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</si>
  <si>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</si>
  <si>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</si>
  <si>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</si>
  <si>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</si>
  <si>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</si>
  <si>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</si>
  <si>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</si>
  <si>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</si>
  <si>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</si>
  <si>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</si>
  <si>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</si>
  <si>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</si>
  <si>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</si>
  <si>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</si>
  <si>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</si>
  <si>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</si>
  <si>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</si>
  <si>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</si>
  <si>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</si>
  <si>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</si>
  <si>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</si>
  <si>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</si>
  <si>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</si>
  <si>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</si>
  <si>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</si>
  <si>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</si>
  <si>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</si>
  <si>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</si>
  <si>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</si>
  <si>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</si>
  <si>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</si>
  <si>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</si>
  <si>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</si>
  <si>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</si>
  <si>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</si>
  <si>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</si>
  <si>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</si>
  <si>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</si>
  <si>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</si>
  <si>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</si>
  <si>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</si>
  <si>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</si>
  <si>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</si>
  <si>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</si>
  <si>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</si>
  <si>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</si>
  <si>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</si>
  <si>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</si>
  <si>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</si>
  <si>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</si>
  <si>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</si>
  <si>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</si>
  <si>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</si>
  <si>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</si>
  <si>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</si>
  <si>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</si>
  <si>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</si>
  <si>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</si>
  <si>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</si>
  <si>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</si>
  <si>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</si>
  <si>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</si>
  <si>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</si>
  <si>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</si>
  <si>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</si>
  <si>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</si>
  <si>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</si>
  <si>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</si>
  <si>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</si>
  <si>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</si>
  <si>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</si>
  <si>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</si>
  <si>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</si>
  <si>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</si>
  <si>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</si>
  <si>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</si>
  <si>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</si>
  <si>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</si>
  <si>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</si>
  <si>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</si>
  <si>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</si>
  <si>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</si>
  <si>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</si>
  <si>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</si>
  <si>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</si>
  <si>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</si>
  <si>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</si>
  <si>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</si>
  <si>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</si>
  <si>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</si>
  <si>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</si>
  <si>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</si>
  <si>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</si>
  <si>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</si>
  <si>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</si>
  <si>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</si>
  <si>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</si>
  <si>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</si>
  <si>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</si>
  <si>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</si>
  <si>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</si>
  <si>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</si>
  <si>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</si>
  <si>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</si>
  <si>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</si>
  <si>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</si>
  <si>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</si>
  <si>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</si>
  <si>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</si>
  <si>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</si>
  <si>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</si>
  <si>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</si>
  <si>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</si>
  <si>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</si>
  <si>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</si>
  <si>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</si>
  <si>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</si>
  <si>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</si>
  <si>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</si>
  <si>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</si>
  <si>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</si>
  <si>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</si>
  <si>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</si>
  <si>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</si>
  <si>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</si>
  <si>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</si>
  <si>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</si>
  <si>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</si>
  <si>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</si>
  <si>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</si>
  <si>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</si>
  <si>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</si>
  <si>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</si>
  <si>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</si>
  <si>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</si>
  <si>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</si>
  <si>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</si>
  <si>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</si>
  <si>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</si>
  <si>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</si>
  <si>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</si>
  <si>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</si>
  <si>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</si>
  <si>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</si>
  <si>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</si>
  <si>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</si>
  <si>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</si>
  <si>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</si>
  <si>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</si>
  <si>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</si>
  <si>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</si>
  <si>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</si>
  <si>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</si>
  <si>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</si>
  <si>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</si>
  <si>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</si>
  <si>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</si>
  <si>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</si>
  <si>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</si>
  <si>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</si>
  <si>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</si>
  <si>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</si>
  <si>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</si>
  <si>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</si>
  <si>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</si>
  <si>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</si>
  <si>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</si>
  <si>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</si>
  <si>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</si>
  <si>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</si>
  <si>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</si>
  <si>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</si>
  <si>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</si>
  <si>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</si>
  <si>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</si>
  <si>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</si>
  <si>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</si>
  <si>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</si>
  <si>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</si>
  <si>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</si>
  <si>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</si>
  <si>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</si>
  <si>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</si>
  <si>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</si>
  <si>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</si>
  <si>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</si>
  <si>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</si>
  <si>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</si>
  <si>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</si>
  <si>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</si>
  <si>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</si>
  <si>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</si>
  <si>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</si>
  <si>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</si>
  <si>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</si>
  <si>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</si>
  <si>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</si>
  <si>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</si>
  <si>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</si>
  <si>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</si>
  <si>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</si>
  <si>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</si>
  <si>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</si>
  <si>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</si>
  <si>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</si>
  <si>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</si>
  <si>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</si>
  <si>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</si>
  <si>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</si>
  <si>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</si>
  <si>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</si>
  <si>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</si>
  <si>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</si>
  <si>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</si>
  <si>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</si>
  <si>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</si>
  <si>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</si>
  <si>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</si>
  <si>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</si>
  <si>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</si>
  <si>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</si>
  <si>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</si>
  <si>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</si>
  <si>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</si>
  <si>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</si>
  <si>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</si>
  <si>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</si>
  <si>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</si>
  <si>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</si>
  <si>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</si>
  <si>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</si>
  <si>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</si>
  <si>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</si>
  <si>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</si>
  <si>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</si>
  <si>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</si>
  <si>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</si>
  <si>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</si>
  <si>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</si>
  <si>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</si>
  <si>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</si>
  <si>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</si>
  <si>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</si>
  <si>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</si>
  <si>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</si>
  <si>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</si>
  <si>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</si>
  <si>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</si>
  <si>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</si>
  <si>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</si>
  <si>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</si>
  <si>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</si>
  <si>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</si>
  <si>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</si>
  <si>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</si>
  <si>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</si>
  <si>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</si>
  <si>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</si>
  <si>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</si>
  <si>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</si>
  <si>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</si>
  <si>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</si>
  <si>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</si>
  <si>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</si>
  <si>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</si>
  <si>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</si>
  <si>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</si>
  <si>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</si>
  <si>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</si>
  <si>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</si>
  <si>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</si>
  <si>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</si>
  <si>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</si>
  <si>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</si>
  <si>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</si>
  <si>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</si>
  <si>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</si>
  <si>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</si>
  <si>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</si>
  <si>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</si>
  <si>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</si>
  <si>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</si>
  <si>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</si>
  <si>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</si>
  <si>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</si>
  <si>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</si>
  <si>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</si>
  <si>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</si>
  <si>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</si>
  <si>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</si>
  <si>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</si>
  <si>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</si>
  <si>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</si>
  <si>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</si>
  <si>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</si>
  <si>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</si>
  <si>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</si>
  <si>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</si>
  <si>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</si>
  <si>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</si>
  <si>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</si>
  <si>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</si>
  <si>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</si>
  <si>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</si>
  <si>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</si>
  <si>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</si>
  <si>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</si>
  <si>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</si>
  <si>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</si>
  <si>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</si>
  <si>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</si>
  <si>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</si>
  <si>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</si>
  <si>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</si>
  <si>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</si>
  <si>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</si>
  <si>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</si>
  <si>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</si>
  <si>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</si>
  <si>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</si>
  <si>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</si>
  <si>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</si>
  <si>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</si>
  <si>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</si>
  <si>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</si>
  <si>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</si>
  <si>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</si>
  <si>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</si>
  <si>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</si>
  <si>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</si>
  <si>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</si>
  <si>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</si>
  <si>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</si>
  <si>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</si>
  <si>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</si>
  <si>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</si>
  <si>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</si>
  <si>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</si>
  <si>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</si>
  <si>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</si>
  <si>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</si>
  <si>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</si>
  <si>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</si>
  <si>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</si>
  <si>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</si>
  <si>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</si>
  <si>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</si>
  <si>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</si>
  <si>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</si>
  <si>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</si>
  <si>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</si>
  <si>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</si>
  <si>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</si>
  <si>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</si>
  <si>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</si>
  <si>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</si>
  <si>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</si>
  <si>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</si>
  <si>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</si>
  <si>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</si>
  <si>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</si>
  <si>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</si>
  <si>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</si>
  <si>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</si>
  <si>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</si>
  <si>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</si>
  <si>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</si>
  <si>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</si>
  <si>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</si>
  <si>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</si>
  <si>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</si>
  <si>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</si>
  <si>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</si>
  <si>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</si>
  <si>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</si>
  <si>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</si>
  <si>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</si>
  <si>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</si>
  <si>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</si>
  <si>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</si>
  <si>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</si>
  <si>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</si>
  <si>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</si>
  <si>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</si>
  <si>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</si>
  <si>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</si>
  <si>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</si>
  <si>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</si>
  <si>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</si>
  <si>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</si>
  <si>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</si>
  <si>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</si>
  <si>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</si>
  <si>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</si>
  <si>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</si>
  <si>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</si>
  <si>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</si>
  <si>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</si>
  <si>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</si>
  <si>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</si>
  <si>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</si>
  <si>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</si>
  <si>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</si>
  <si>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</si>
  <si>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</si>
  <si>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</si>
  <si>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</si>
  <si>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</si>
  <si>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</si>
  <si>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</si>
  <si>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</si>
  <si>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</si>
  <si>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</si>
  <si>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</si>
  <si>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</si>
  <si>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</si>
  <si>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</si>
  <si>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</si>
  <si>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</si>
  <si>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</si>
  <si>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</si>
  <si>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</si>
  <si>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</si>
  <si>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</si>
  <si>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</si>
  <si>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</si>
  <si>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</si>
  <si>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</si>
  <si>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</si>
  <si>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</si>
  <si>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</si>
  <si>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</si>
  <si>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</si>
  <si>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</si>
  <si>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</si>
  <si>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</si>
  <si>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</si>
  <si>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</si>
  <si>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</si>
  <si>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</si>
  <si>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</si>
  <si>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</si>
  <si>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</si>
  <si>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</si>
  <si>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</si>
  <si>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</si>
  <si>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</si>
  <si>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</si>
  <si>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</si>
  <si>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</si>
  <si>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</si>
  <si>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</si>
  <si>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</si>
  <si>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</si>
  <si>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</si>
  <si>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</si>
  <si>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</si>
  <si>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</si>
  <si>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</si>
  <si>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</si>
  <si>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</si>
  <si>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</si>
  <si>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</si>
  <si>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</si>
  <si>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</si>
  <si>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</si>
  <si>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</si>
  <si>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</si>
  <si>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</si>
  <si>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</si>
  <si>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</si>
  <si>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</si>
  <si>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</si>
  <si>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</si>
  <si>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</si>
  <si>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</si>
  <si>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</si>
  <si>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</si>
  <si>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</si>
  <si>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</si>
  <si>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</si>
  <si>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</si>
  <si>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</si>
  <si>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</si>
  <si>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</si>
  <si>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</si>
  <si>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</si>
  <si>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</si>
  <si>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</si>
  <si>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</si>
  <si>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</si>
  <si>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</si>
  <si>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</si>
  <si>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</si>
  <si>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</si>
  <si>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</si>
  <si>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</si>
  <si>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</si>
  <si>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</si>
  <si>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</si>
  <si>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</si>
  <si>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</si>
  <si>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</si>
  <si>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</si>
  <si>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</si>
  <si>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</si>
  <si>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</si>
  <si>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</si>
  <si>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</si>
  <si>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</si>
  <si>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</si>
  <si>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</si>
  <si>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</si>
  <si>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</si>
  <si>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</si>
  <si>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</si>
  <si>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</si>
  <si>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</si>
  <si>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</si>
  <si>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</si>
  <si>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</si>
  <si>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</si>
  <si>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</si>
  <si>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</si>
  <si>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</si>
  <si>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</si>
  <si>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</si>
  <si>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</si>
  <si>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</si>
  <si>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</si>
  <si>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</si>
  <si>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</si>
  <si>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</si>
  <si>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</si>
  <si>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</si>
  <si>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</si>
  <si>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</si>
  <si>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</si>
  <si>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</si>
  <si>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</si>
  <si>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</si>
  <si>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</si>
  <si>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</si>
  <si>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</si>
  <si>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</si>
  <si>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</si>
  <si>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</si>
  <si>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</si>
  <si>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</si>
  <si>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</si>
  <si>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</si>
  <si>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</si>
  <si>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</si>
  <si>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</si>
  <si>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</si>
  <si>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</si>
  <si>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</si>
  <si>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</si>
  <si>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</si>
  <si>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</si>
  <si>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</si>
  <si>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</si>
  <si>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</si>
  <si>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</si>
  <si>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</si>
  <si>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</si>
  <si>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</si>
  <si>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</si>
  <si>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</si>
  <si>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</si>
  <si>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</si>
  <si>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</si>
  <si>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</si>
  <si>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</si>
  <si>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</si>
  <si>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</si>
  <si>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</si>
  <si>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</si>
  <si>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</si>
  <si>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</si>
  <si>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</si>
  <si>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</si>
  <si>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</si>
  <si>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</si>
  <si>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</si>
  <si>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</si>
  <si>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</si>
  <si>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</si>
  <si>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</si>
  <si>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</si>
  <si>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</si>
  <si>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</si>
  <si>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</si>
  <si>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</si>
  <si>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</si>
  <si>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</si>
  <si>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</si>
  <si>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</si>
  <si>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</si>
  <si>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</si>
  <si>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</si>
  <si>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</si>
  <si>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</si>
  <si>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</si>
  <si>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</si>
  <si>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</si>
  <si>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</si>
  <si>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</si>
  <si>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</si>
  <si>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</si>
  <si>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</si>
  <si>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</si>
  <si>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</si>
  <si>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</si>
  <si>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</si>
  <si>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</si>
  <si>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</si>
  <si>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</si>
  <si>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</si>
  <si>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</si>
  <si>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</si>
  <si>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</si>
  <si>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</si>
  <si>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</si>
  <si>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</si>
  <si>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</si>
  <si>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</si>
  <si>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</si>
  <si>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</si>
  <si>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</si>
  <si>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</si>
  <si>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</si>
  <si>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</si>
  <si>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</si>
  <si>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</si>
  <si>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</si>
  <si>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</si>
  <si>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</si>
  <si>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</si>
  <si>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</si>
  <si>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</si>
  <si>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</si>
  <si>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</si>
  <si>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</si>
  <si>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</si>
  <si>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</si>
  <si>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</si>
  <si>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</si>
  <si>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</si>
  <si>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</si>
  <si>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</si>
  <si>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</si>
  <si>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</si>
  <si>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</si>
  <si>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</si>
  <si>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</si>
  <si>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</si>
  <si>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</si>
  <si>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</si>
  <si>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</si>
  <si>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</si>
  <si>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</si>
  <si>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</si>
  <si>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</si>
  <si>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</si>
  <si>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</si>
  <si>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</si>
  <si>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</si>
  <si>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</si>
  <si>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</si>
  <si>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</si>
  <si>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</si>
  <si>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</si>
  <si>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</si>
  <si>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</si>
  <si>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</si>
  <si>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</si>
  <si>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</si>
  <si>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</si>
  <si>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</si>
  <si>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</si>
  <si>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</si>
  <si>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</si>
  <si>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</si>
  <si>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</si>
  <si>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</si>
  <si>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</si>
  <si>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</si>
  <si>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</si>
  <si>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</si>
  <si>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</si>
  <si>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</si>
  <si>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</si>
  <si>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</si>
  <si>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</si>
  <si>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</si>
  <si>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</si>
  <si>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</si>
  <si>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</si>
  <si>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</si>
  <si>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</si>
  <si>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</si>
  <si>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</si>
  <si>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</si>
  <si>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</si>
  <si>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</si>
  <si>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</si>
  <si>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</si>
  <si>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</si>
  <si>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</si>
  <si>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</si>
  <si>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</si>
  <si>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</si>
  <si>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</si>
  <si>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</si>
  <si>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</si>
  <si>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</si>
  <si>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</si>
  <si>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</si>
  <si>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</si>
  <si>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</si>
  <si>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</si>
  <si>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</si>
  <si>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</si>
  <si>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</si>
  <si>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</si>
  <si>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</si>
  <si>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</si>
  <si>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</si>
  <si>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</si>
  <si>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</si>
  <si>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</si>
  <si>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</si>
  <si>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</si>
  <si>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</si>
  <si>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</si>
  <si>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</si>
  <si>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</si>
  <si>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</si>
  <si>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</si>
  <si>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</si>
  <si>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</si>
  <si>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</si>
  <si>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</si>
  <si>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</si>
  <si>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</si>
  <si>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</si>
  <si>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</si>
  <si>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</si>
  <si>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</si>
  <si>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</si>
  <si>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</si>
  <si>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</si>
  <si>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</si>
  <si>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</si>
  <si>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</si>
  <si>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</si>
  <si>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</si>
  <si>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</si>
  <si>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</si>
  <si>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</si>
  <si>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</si>
  <si>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</si>
  <si>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</si>
  <si>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</si>
  <si>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</si>
  <si>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</si>
  <si>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</si>
  <si>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</si>
  <si>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</si>
  <si>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</si>
  <si>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</si>
  <si>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</si>
  <si>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</si>
  <si>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</si>
  <si>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</si>
  <si>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</si>
  <si>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</si>
  <si>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</si>
  <si>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</si>
  <si>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</si>
  <si>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</si>
  <si>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</si>
  <si>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</si>
  <si>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</si>
  <si>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</si>
  <si>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</si>
  <si>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</si>
  <si>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</si>
  <si>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</si>
  <si>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</si>
  <si>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</si>
  <si>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</si>
  <si>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</si>
  <si>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</si>
  <si>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</si>
  <si>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</si>
  <si>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</si>
  <si>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</si>
  <si>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</si>
  <si>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</si>
  <si>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</si>
  <si>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</si>
  <si>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</si>
  <si>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</si>
  <si>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</si>
  <si>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</si>
  <si>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</si>
  <si>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</si>
  <si>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</si>
  <si>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</si>
  <si>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</si>
  <si>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</si>
  <si>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</si>
  <si>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</si>
  <si>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</si>
  <si>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</si>
  <si>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</si>
  <si>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</si>
  <si>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</si>
  <si>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</si>
  <si>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</si>
  <si>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</si>
  <si>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</si>
  <si>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</si>
  <si>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</si>
  <si>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</si>
  <si>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</si>
  <si>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</si>
  <si>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</si>
  <si>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</si>
  <si>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</si>
  <si>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</si>
  <si>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</si>
  <si>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</si>
  <si>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</si>
  <si>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</si>
  <si>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</si>
  <si>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</si>
  <si>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</si>
  <si>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</si>
  <si>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</si>
  <si>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</si>
  <si>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</si>
  <si>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</si>
  <si>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</si>
  <si>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</si>
  <si>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</si>
  <si>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</si>
  <si>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</si>
  <si>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</si>
  <si>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</si>
  <si>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</si>
  <si>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</si>
  <si>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</si>
  <si>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</si>
  <si>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</si>
  <si>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</si>
  <si>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</si>
  <si>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</si>
  <si>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</si>
  <si>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</si>
  <si>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</si>
  <si>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</si>
  <si>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</si>
  <si>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</si>
  <si>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</si>
  <si>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</si>
  <si>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</si>
  <si>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</si>
  <si>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</si>
  <si>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</si>
  <si>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</si>
  <si>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</si>
  <si>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</si>
  <si>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</si>
  <si>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</si>
  <si>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</si>
  <si>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</si>
  <si>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</si>
  <si>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</si>
  <si>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</si>
  <si>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</si>
  <si>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</si>
  <si>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</si>
  <si>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</si>
  <si>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</si>
  <si>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</si>
  <si>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</si>
  <si>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</si>
  <si>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</si>
  <si>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</si>
  <si>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</si>
  <si>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</si>
  <si>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</si>
  <si>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</si>
  <si>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</si>
  <si>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</si>
  <si>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</si>
  <si>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</si>
  <si>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</si>
  <si>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</si>
  <si>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</si>
  <si>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</si>
  <si>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</si>
  <si>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</si>
  <si>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</si>
  <si>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</si>
  <si>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</si>
  <si>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</si>
  <si>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</si>
  <si>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</si>
  <si>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</si>
  <si>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</si>
  <si>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</si>
  <si>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</si>
  <si>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</si>
  <si>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</si>
  <si>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</si>
  <si>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</si>
  <si>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</si>
  <si>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</si>
  <si>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</si>
  <si>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</si>
  <si>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</si>
  <si>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</si>
  <si>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</si>
  <si>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</si>
  <si>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</si>
  <si>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</si>
  <si>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</si>
  <si>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</si>
  <si>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</si>
  <si>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</si>
  <si>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</si>
  <si>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</si>
  <si>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</si>
  <si>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</si>
  <si>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</si>
  <si>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</si>
  <si>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</si>
  <si>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</si>
  <si>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</si>
  <si>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</si>
  <si>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</si>
  <si>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</si>
  <si>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</si>
  <si>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</si>
  <si>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</si>
  <si>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</si>
  <si>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</si>
  <si>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</si>
  <si>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</si>
  <si>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</si>
  <si>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</si>
  <si>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</si>
  <si>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</si>
  <si>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</si>
  <si>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</si>
  <si>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</si>
  <si>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</si>
  <si>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</si>
  <si>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</si>
  <si>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</si>
  <si>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</si>
  <si>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</si>
  <si>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</si>
  <si>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</si>
  <si>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</si>
  <si>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</si>
  <si>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</si>
  <si>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</si>
  <si>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</si>
  <si>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</si>
  <si>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</si>
  <si>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</si>
  <si>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</si>
  <si>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</si>
  <si>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</si>
  <si>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</si>
  <si>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</si>
  <si>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</si>
  <si>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</si>
  <si>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</si>
  <si>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</si>
  <si>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</si>
  <si>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</si>
  <si>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</si>
  <si>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</si>
  <si>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</si>
  <si>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</si>
  <si>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</si>
  <si>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</si>
  <si>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</si>
  <si>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</si>
  <si>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</si>
  <si>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</si>
  <si>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</si>
  <si>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</si>
  <si>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</si>
  <si>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</si>
  <si>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</si>
  <si>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</si>
  <si>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</si>
  <si>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</si>
  <si>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</si>
  <si>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</si>
  <si>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</si>
  <si>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</si>
  <si>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</si>
  <si>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</si>
  <si>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</si>
  <si>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</si>
  <si>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</si>
  <si>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</si>
  <si>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</si>
  <si>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</si>
  <si>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</si>
  <si>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</si>
  <si>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</si>
  <si>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</si>
  <si>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</si>
  <si>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</si>
  <si>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</si>
  <si>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</si>
  <si>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</si>
  <si>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</si>
  <si>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</si>
  <si>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</si>
  <si>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</si>
  <si>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</si>
  <si>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</si>
  <si>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</si>
  <si>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</si>
  <si>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</si>
  <si>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</si>
  <si>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</si>
  <si>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</si>
  <si>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</si>
  <si>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</si>
  <si>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</si>
  <si>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</si>
  <si>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</si>
  <si>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</si>
  <si>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</si>
  <si>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</si>
  <si>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</si>
  <si>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</si>
  <si>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</si>
  <si>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</si>
  <si>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</si>
  <si>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</si>
  <si>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</si>
  <si>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</si>
  <si>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</si>
  <si>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</si>
  <si>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</si>
  <si>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</si>
  <si>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</si>
  <si>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</si>
  <si>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</si>
  <si>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</si>
  <si>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</si>
  <si>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</si>
  <si>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</si>
  <si>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</si>
  <si>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</si>
  <si>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</si>
  <si>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</si>
  <si>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</si>
  <si>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</si>
  <si>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</si>
  <si>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</si>
  <si>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</si>
  <si>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</si>
  <si>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</si>
  <si>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</si>
  <si>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</si>
  <si>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</si>
  <si>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</si>
  <si>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</si>
  <si>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</si>
  <si>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</si>
  <si>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</si>
  <si>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</si>
  <si>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</si>
  <si>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</si>
  <si>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</si>
  <si>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</si>
  <si>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</si>
  <si>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</si>
  <si>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</si>
  <si>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</si>
  <si>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</si>
  <si>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</si>
  <si>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</si>
  <si>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</si>
  <si>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</si>
  <si>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</si>
  <si>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</si>
  <si>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</si>
  <si>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</si>
  <si>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</si>
  <si>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</si>
  <si>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</si>
  <si>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</si>
  <si>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</si>
  <si>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</si>
  <si>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</si>
  <si>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</si>
  <si>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</si>
  <si>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</si>
  <si>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</si>
  <si>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</si>
  <si>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</si>
  <si>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</si>
  <si>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</si>
  <si>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</si>
  <si>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</si>
  <si>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</si>
  <si>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</si>
  <si>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</si>
  <si>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</si>
  <si>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</si>
  <si>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</si>
  <si>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</si>
  <si>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</si>
  <si>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</si>
  <si>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</si>
  <si>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</si>
  <si>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</si>
  <si>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</si>
  <si>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</si>
  <si>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</si>
  <si>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</si>
  <si>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</si>
  <si>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</si>
  <si>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</si>
  <si>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</si>
  <si>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</si>
  <si>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</si>
  <si>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</si>
  <si>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</si>
  <si>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</si>
  <si>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</si>
  <si>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</si>
  <si>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</si>
  <si>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</si>
  <si>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</si>
  <si>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</si>
  <si>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</si>
  <si>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</si>
  <si>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</si>
  <si>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</si>
  <si>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</si>
  <si>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</si>
  <si>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</si>
  <si>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</si>
  <si>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</si>
  <si>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</si>
  <si>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</si>
  <si>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</si>
  <si>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</si>
  <si>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</si>
  <si>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</si>
  <si>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</si>
  <si>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</si>
  <si>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</si>
  <si>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</si>
  <si>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</si>
  <si>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</si>
  <si>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</si>
  <si>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</si>
  <si>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</si>
  <si>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</si>
  <si>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</si>
  <si>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</si>
  <si>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</si>
  <si>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</si>
  <si>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</si>
  <si>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</si>
  <si>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</si>
  <si>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</si>
  <si>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</si>
  <si>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</si>
  <si>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</si>
  <si>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</si>
  <si>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</si>
  <si>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</si>
  <si>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</si>
  <si>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</si>
  <si>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</si>
  <si>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</si>
  <si>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</si>
  <si>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</si>
  <si>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</si>
  <si>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</si>
  <si>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</si>
  <si>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</si>
  <si>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</si>
  <si>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</si>
  <si>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</si>
  <si>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</si>
  <si>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</si>
  <si>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</si>
  <si>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</si>
  <si>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</si>
  <si>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</si>
  <si>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</si>
  <si>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</si>
  <si>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</si>
  <si>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</si>
  <si>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</si>
  <si>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</si>
  <si>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</si>
  <si>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</si>
  <si>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</si>
  <si>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</si>
  <si>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</si>
  <si>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</si>
  <si>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</si>
  <si>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</si>
  <si>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</si>
  <si>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</si>
  <si>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</si>
  <si>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</si>
  <si>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</si>
  <si>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</si>
  <si>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</si>
  <si>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</si>
  <si>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</si>
  <si>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</si>
  <si>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</si>
  <si>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</si>
  <si>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</si>
  <si>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</si>
  <si>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</si>
  <si>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</si>
  <si>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</si>
  <si>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</si>
  <si>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</si>
  <si>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</si>
  <si>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</si>
  <si>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</si>
  <si>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</si>
  <si>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</si>
  <si>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</si>
  <si>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</si>
  <si>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</si>
  <si>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</si>
  <si>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</si>
  <si>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</si>
  <si>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</si>
  <si>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</si>
  <si>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</si>
  <si>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</si>
  <si>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</si>
  <si>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</si>
  <si>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</si>
  <si>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</si>
  <si>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</si>
  <si>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</si>
  <si>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</si>
  <si>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</si>
  <si>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</si>
  <si>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</si>
  <si>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</si>
  <si>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</si>
  <si>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</si>
  <si>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</si>
  <si>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</si>
  <si>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</si>
  <si>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</si>
  <si>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</si>
  <si>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</si>
  <si>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</si>
  <si>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</si>
  <si>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</si>
  <si>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</si>
  <si>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</si>
  <si>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</si>
  <si>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</si>
  <si>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</si>
  <si>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</si>
  <si>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</si>
  <si>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</si>
  <si>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</si>
  <si>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</si>
  <si>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</si>
  <si>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</si>
  <si>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</si>
  <si>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</si>
  <si>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</si>
  <si>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</si>
  <si>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</si>
  <si>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</si>
  <si>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</si>
  <si>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</si>
  <si>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</si>
  <si>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</si>
  <si>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</si>
  <si>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</si>
  <si>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</si>
  <si>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</si>
  <si>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</si>
  <si>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</si>
  <si>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</si>
  <si>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</si>
  <si>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</si>
  <si>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</si>
  <si>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</si>
  <si>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</si>
  <si>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</si>
  <si>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</si>
  <si>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</si>
  <si>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</si>
  <si>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</si>
  <si>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</si>
  <si>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</si>
  <si>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</si>
  <si>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</si>
  <si>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</si>
  <si>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</si>
  <si>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</si>
  <si>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</si>
  <si>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</si>
  <si>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</si>
  <si>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</si>
  <si>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</si>
  <si>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</si>
  <si>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</si>
  <si>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</si>
  <si>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</si>
  <si>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</si>
  <si>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</si>
  <si>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</si>
  <si>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</si>
  <si>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</si>
  <si>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</si>
  <si>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</si>
  <si>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</si>
  <si>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</si>
  <si>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</si>
  <si>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</si>
  <si>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</si>
  <si>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</si>
  <si>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</si>
  <si>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</si>
  <si>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</si>
  <si>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</si>
  <si>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</si>
  <si>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</si>
  <si>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</si>
  <si>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</si>
  <si>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</si>
  <si>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</si>
  <si>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</si>
  <si>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</si>
  <si>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</si>
  <si>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</si>
  <si>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</si>
  <si>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</si>
  <si>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</si>
  <si>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</si>
  <si>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</si>
  <si>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</si>
  <si>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</si>
  <si>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</si>
  <si>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</si>
  <si>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</si>
  <si>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</si>
  <si>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</si>
  <si>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</si>
  <si>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</si>
  <si>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</si>
  <si>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</si>
  <si>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</si>
  <si>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</si>
  <si>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</si>
  <si>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</si>
  <si>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</si>
  <si>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</si>
  <si>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</si>
  <si>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</si>
  <si>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</si>
  <si>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</si>
  <si>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</si>
  <si>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</si>
  <si>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</si>
  <si>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</si>
  <si>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</si>
  <si>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</si>
  <si>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</si>
  <si>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</si>
  <si>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</si>
  <si>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</si>
  <si>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</si>
  <si>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</si>
  <si>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</si>
  <si>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</si>
  <si>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</si>
  <si>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</si>
  <si>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</si>
  <si>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</si>
  <si>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</si>
  <si>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</si>
  <si>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</si>
  <si>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</si>
  <si>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</si>
  <si>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</si>
  <si>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</si>
  <si>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</si>
  <si>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</si>
  <si>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</si>
  <si>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</si>
  <si>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</si>
  <si>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</si>
  <si>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</si>
  <si>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</si>
  <si>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</si>
  <si>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</si>
  <si>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</si>
  <si>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</si>
  <si>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</si>
  <si>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</si>
  <si>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</si>
  <si>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</si>
  <si>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</si>
  <si>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</si>
  <si>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</si>
  <si>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</si>
  <si>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</si>
  <si>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</si>
  <si>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</si>
  <si>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</si>
  <si>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</si>
  <si>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</si>
  <si>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</si>
  <si>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</si>
  <si>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</si>
  <si>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</si>
  <si>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</si>
  <si>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</si>
  <si>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</si>
  <si>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</si>
  <si>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</si>
  <si>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</si>
  <si>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</si>
  <si>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</si>
  <si>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</si>
  <si>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</si>
  <si>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</si>
  <si>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</si>
  <si>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</si>
  <si>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</si>
  <si>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</si>
  <si>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</si>
  <si>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</si>
  <si>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</si>
  <si>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</si>
  <si>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</si>
  <si>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</si>
  <si>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</si>
  <si>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</si>
  <si>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</si>
  <si>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</si>
  <si>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</si>
  <si>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</si>
  <si>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</si>
  <si>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</si>
  <si>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</si>
  <si>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</si>
  <si>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</si>
  <si>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</si>
  <si>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</si>
  <si>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</si>
  <si>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</si>
  <si>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</si>
  <si>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</si>
  <si>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</si>
  <si>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</si>
  <si>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</si>
  <si>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</si>
  <si>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</si>
  <si>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</si>
  <si>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</si>
  <si>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</si>
  <si>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</si>
  <si>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</si>
  <si>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</si>
  <si>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</si>
  <si>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</si>
  <si>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</si>
  <si>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</si>
  <si>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</si>
  <si>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</si>
  <si>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</si>
  <si>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</si>
  <si>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</si>
  <si>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</si>
  <si>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</si>
  <si>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</si>
  <si>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</si>
  <si>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</si>
  <si>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</si>
  <si>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</si>
  <si>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</si>
  <si>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</si>
  <si>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</si>
  <si>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</si>
  <si>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</si>
  <si>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</si>
  <si>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</si>
  <si>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</si>
  <si>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</si>
  <si>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</si>
  <si>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</si>
  <si>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</si>
  <si>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</si>
  <si>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</si>
  <si>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</si>
  <si>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</si>
  <si>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</si>
  <si>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</si>
  <si>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</si>
  <si>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</si>
  <si>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</si>
  <si>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</si>
  <si>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</si>
  <si>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</si>
  <si>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</si>
  <si>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</si>
  <si>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</si>
  <si>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</si>
  <si>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</si>
  <si>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</si>
  <si>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</si>
  <si>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</si>
  <si>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</si>
  <si>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</si>
  <si>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</si>
  <si>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</si>
  <si>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</si>
  <si>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</si>
  <si>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</si>
  <si>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</si>
  <si>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</si>
  <si>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</si>
  <si>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</si>
  <si>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</si>
  <si>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</si>
  <si>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</si>
  <si>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</si>
  <si>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</si>
  <si>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</si>
  <si>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</si>
  <si>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</si>
  <si>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</si>
  <si>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</si>
  <si>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</si>
  <si>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</si>
  <si>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</si>
  <si>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</si>
  <si>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</si>
  <si>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</si>
  <si>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</si>
  <si>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</si>
  <si>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</si>
  <si>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</si>
  <si>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</si>
  <si>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</si>
  <si>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</si>
  <si>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</si>
  <si>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</si>
  <si>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</si>
  <si>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</si>
  <si>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</si>
  <si>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</si>
  <si>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</si>
  <si>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</si>
  <si>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</si>
  <si>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</si>
  <si>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</si>
  <si>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</si>
  <si>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</si>
  <si>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</si>
  <si>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</si>
  <si>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</si>
  <si>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</si>
  <si>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</si>
  <si>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</si>
  <si>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</si>
  <si>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</si>
  <si>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</si>
  <si>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</si>
  <si>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</si>
  <si>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</si>
  <si>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</si>
  <si>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</si>
  <si>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</si>
  <si>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</si>
  <si>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</si>
  <si>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</si>
  <si>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</si>
  <si>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</si>
  <si>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</si>
  <si>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</si>
  <si>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</si>
  <si>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</si>
  <si>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</si>
  <si>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</si>
  <si>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</si>
  <si>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</si>
  <si>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</si>
  <si>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</si>
  <si>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</si>
  <si>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</si>
  <si>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</si>
  <si>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</si>
  <si>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</si>
  <si>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</si>
  <si>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</si>
  <si>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</si>
  <si>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</si>
  <si>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</si>
  <si>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</si>
  <si>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</si>
  <si>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</si>
  <si>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</si>
  <si>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</si>
  <si>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</si>
  <si>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</si>
  <si>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</si>
  <si>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</si>
  <si>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</si>
  <si>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</si>
  <si>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</si>
  <si>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</si>
  <si>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</si>
  <si>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</si>
  <si>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</si>
  <si>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</si>
  <si>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</si>
  <si>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</si>
  <si>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</si>
  <si>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</si>
  <si>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</si>
  <si>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</si>
  <si>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</si>
  <si>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</si>
  <si>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</si>
  <si>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</si>
  <si>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</si>
  <si>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</si>
  <si>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</si>
  <si>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</si>
  <si>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</si>
  <si>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</si>
  <si>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</si>
  <si>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</si>
  <si>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</si>
  <si>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</si>
  <si>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</si>
  <si>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</si>
  <si>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</si>
  <si>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</si>
  <si>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</si>
  <si>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</si>
  <si>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</si>
  <si>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</si>
  <si>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</si>
  <si>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</si>
  <si>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</si>
  <si>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</si>
  <si>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</si>
  <si>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</si>
  <si>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</si>
  <si>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</si>
  <si>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</si>
  <si>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</si>
  <si>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</si>
  <si>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</si>
  <si>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</si>
  <si>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</si>
  <si>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</si>
  <si>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</si>
  <si>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</si>
  <si>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</si>
  <si>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</si>
  <si>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</si>
  <si>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</si>
  <si>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</si>
  <si>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</si>
  <si>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</si>
  <si>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</si>
  <si>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</si>
  <si>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</si>
  <si>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</si>
  <si>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</si>
  <si>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</si>
  <si>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</si>
  <si>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</si>
  <si>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</si>
  <si>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</si>
  <si>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</si>
  <si>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</si>
  <si>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</si>
  <si>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</si>
  <si>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</si>
  <si>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</si>
  <si>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</si>
  <si>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</si>
  <si>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</si>
  <si>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</si>
  <si>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</si>
  <si>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</si>
  <si>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</si>
  <si>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</si>
  <si>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</si>
  <si>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</si>
  <si>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</si>
  <si>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</si>
  <si>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</si>
  <si>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</si>
  <si>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</si>
  <si>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</si>
  <si>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</si>
  <si>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</si>
  <si>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</si>
  <si>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</si>
  <si>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</si>
  <si>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</si>
  <si>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</si>
  <si>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</si>
  <si>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</si>
  <si>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</si>
  <si>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</si>
  <si>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</si>
  <si>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</si>
  <si>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</si>
  <si>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</si>
  <si>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</si>
  <si>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</si>
  <si>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</si>
  <si>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</si>
  <si>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</si>
  <si>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</si>
  <si>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</si>
  <si>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</si>
  <si>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</si>
  <si>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</si>
  <si>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</si>
  <si>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</si>
  <si>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</si>
  <si>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</si>
  <si>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</si>
  <si>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</si>
  <si>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</si>
  <si>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</si>
  <si>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</si>
  <si>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</si>
  <si>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</si>
  <si>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</si>
  <si>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</si>
  <si>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</si>
  <si>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</si>
  <si>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</si>
  <si>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</si>
  <si>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</si>
  <si>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</si>
  <si>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</si>
  <si>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</si>
  <si>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</si>
  <si>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</si>
  <si>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</si>
  <si>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</si>
  <si>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</si>
  <si>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</si>
  <si>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</si>
  <si>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</si>
  <si>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</si>
  <si>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</si>
  <si>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</si>
  <si>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</si>
  <si>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</si>
  <si>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</si>
  <si>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</si>
  <si>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</si>
  <si>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</si>
  <si>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</si>
  <si>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</si>
  <si>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</si>
  <si>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</si>
  <si>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</si>
  <si>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</si>
  <si>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</si>
  <si>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</si>
  <si>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</si>
  <si>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</si>
  <si>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</si>
  <si>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</si>
  <si>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</si>
  <si>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</si>
  <si>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</si>
  <si>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</si>
  <si>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</si>
  <si>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</si>
  <si>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</si>
  <si>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</si>
  <si>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</si>
  <si>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</si>
  <si>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</si>
  <si>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</si>
  <si>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</si>
  <si>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</si>
  <si>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</si>
  <si>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</si>
  <si>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</si>
  <si>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</si>
  <si>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</si>
  <si>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</si>
  <si>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</si>
  <si>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</si>
  <si>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</si>
  <si>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</si>
  <si>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</si>
  <si>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</si>
  <si>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</si>
  <si>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</si>
  <si>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</si>
  <si>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</si>
  <si>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</si>
  <si>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</si>
  <si>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</si>
  <si>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</si>
  <si>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</si>
  <si>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</si>
  <si>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</si>
  <si>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</si>
  <si>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</si>
  <si>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</si>
  <si>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</si>
  <si>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</si>
  <si>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</si>
  <si>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</si>
  <si>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</si>
  <si>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</si>
  <si>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</si>
  <si>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</si>
  <si>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</si>
  <si>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</si>
  <si>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</si>
  <si>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</si>
  <si>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</si>
  <si>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</si>
  <si>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</si>
  <si>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</si>
  <si>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</si>
  <si>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</si>
  <si>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</si>
  <si>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</si>
  <si>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</si>
  <si>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</si>
  <si>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</si>
  <si>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</si>
  <si>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</si>
  <si>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</si>
  <si>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</si>
  <si>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</si>
  <si>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</si>
  <si>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</si>
  <si>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</si>
  <si>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</si>
  <si>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</si>
  <si>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</si>
  <si>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</si>
  <si>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</si>
  <si>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</si>
  <si>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</si>
  <si>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</si>
  <si>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</si>
  <si>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</si>
  <si>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</si>
  <si>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</si>
  <si>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</si>
  <si>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</si>
  <si>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</si>
  <si>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</si>
  <si>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</si>
  <si>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</si>
  <si>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</si>
  <si>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</si>
  <si>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</si>
  <si>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</si>
  <si>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</si>
  <si>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</si>
  <si>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</si>
  <si>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</si>
  <si>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</si>
  <si>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</si>
  <si>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</si>
  <si>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</si>
  <si>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</si>
  <si>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</si>
  <si>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</si>
  <si>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</si>
  <si>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</si>
  <si>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</si>
  <si>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</si>
  <si>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</si>
  <si>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</si>
  <si>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</si>
  <si>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</si>
  <si>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</si>
  <si>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</si>
  <si>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</si>
  <si>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</si>
  <si>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</si>
  <si>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</si>
  <si>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</si>
  <si>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</si>
  <si>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</si>
  <si>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</si>
  <si>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</si>
  <si>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</si>
  <si>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</si>
  <si>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</si>
  <si>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</si>
  <si>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</si>
  <si>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</si>
  <si>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</si>
  <si>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</si>
  <si>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</si>
  <si>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</si>
  <si>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</si>
  <si>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</si>
  <si>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</si>
  <si>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</si>
  <si>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</si>
  <si>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</si>
  <si>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</si>
  <si>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</si>
  <si>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</si>
  <si>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</si>
  <si>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</si>
  <si>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</si>
  <si>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</si>
  <si>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</si>
  <si>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</si>
  <si>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</si>
  <si>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</si>
  <si>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</si>
  <si>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</si>
  <si>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</si>
  <si>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</si>
  <si>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</si>
  <si>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</si>
  <si>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</si>
  <si>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</si>
  <si>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</si>
  <si>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</si>
  <si>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</si>
  <si>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</si>
  <si>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</si>
  <si>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</si>
  <si>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</si>
  <si>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</si>
  <si>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</si>
  <si>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</si>
  <si>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</si>
  <si>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</si>
  <si>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</si>
  <si>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</si>
  <si>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</si>
  <si>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</si>
  <si>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</si>
  <si>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</si>
  <si>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</si>
  <si>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</si>
  <si>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</si>
  <si>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</si>
  <si>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</si>
  <si>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</si>
  <si>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</si>
  <si>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</si>
  <si>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</si>
  <si>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</si>
  <si>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</si>
  <si>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</si>
  <si>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</si>
  <si>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</si>
  <si>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</si>
  <si>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</si>
  <si>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</si>
  <si>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</si>
  <si>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</si>
  <si>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</si>
  <si>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</si>
  <si>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</si>
  <si>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</si>
  <si>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</si>
  <si>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</si>
  <si>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</si>
  <si>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</si>
  <si>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</si>
  <si>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</si>
  <si>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</si>
  <si>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</si>
  <si>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</si>
  <si>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</si>
  <si>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</si>
  <si>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</si>
  <si>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</si>
  <si>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</si>
  <si>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</si>
  <si>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</si>
  <si>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</si>
  <si>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</si>
  <si>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</si>
  <si>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</si>
  <si>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</si>
  <si>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</si>
  <si>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</si>
  <si>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</si>
  <si>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</si>
  <si>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</si>
  <si>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</si>
  <si>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</si>
  <si>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</si>
  <si>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</si>
  <si>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</si>
  <si>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</si>
  <si>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</si>
  <si>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</si>
  <si>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</si>
  <si>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</si>
  <si>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</si>
  <si>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</si>
  <si>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</si>
  <si>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</si>
  <si>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</si>
  <si>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</si>
  <si>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</si>
  <si>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</si>
  <si>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</si>
  <si>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</si>
  <si>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</si>
  <si>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</si>
  <si>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</si>
  <si>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</si>
  <si>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</si>
  <si>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</si>
  <si>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</si>
  <si>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</si>
  <si>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</si>
  <si>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</si>
  <si>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</si>
  <si>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</si>
  <si>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</si>
  <si>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</si>
  <si>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</si>
  <si>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</si>
  <si>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</si>
  <si>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</si>
  <si>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</si>
  <si>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</si>
  <si>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</si>
  <si>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</si>
  <si>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</si>
  <si>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</si>
  <si>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</si>
  <si>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</si>
  <si>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</si>
  <si>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</si>
  <si>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</si>
  <si>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</si>
  <si>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</si>
  <si>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</si>
  <si>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</si>
  <si>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</si>
  <si>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</si>
  <si>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</si>
  <si>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</si>
  <si>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</si>
  <si>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</si>
  <si>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</si>
  <si>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</si>
  <si>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</si>
  <si>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</si>
  <si>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</si>
  <si>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</si>
  <si>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</si>
  <si>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</si>
  <si>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</si>
  <si>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</si>
  <si>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</si>
  <si>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</si>
  <si>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</si>
  <si>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</si>
  <si>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</si>
  <si>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</si>
  <si>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</si>
  <si>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</si>
  <si>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</si>
  <si>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</si>
  <si>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</si>
  <si>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</si>
  <si>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</si>
  <si>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</si>
  <si>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</si>
  <si>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</si>
  <si>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</si>
  <si>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</si>
  <si>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</si>
  <si>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</si>
  <si>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</si>
  <si>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</si>
  <si>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</si>
  <si>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</si>
  <si>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</si>
  <si>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</si>
  <si>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</si>
  <si>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</si>
  <si>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</si>
  <si>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</si>
  <si>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</si>
  <si>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</si>
  <si>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</si>
  <si>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</si>
  <si>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</si>
  <si>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</si>
  <si>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</si>
  <si>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</si>
  <si>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</si>
  <si>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</si>
  <si>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</si>
  <si>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</si>
  <si>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</si>
  <si>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</si>
  <si>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</si>
  <si>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</si>
  <si>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</si>
  <si>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</si>
  <si>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</si>
  <si>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</si>
  <si>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</si>
  <si>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</si>
  <si>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</si>
  <si>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</si>
  <si>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</si>
  <si>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</si>
  <si>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</si>
  <si>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</si>
  <si>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</si>
  <si>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</si>
  <si>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</si>
  <si>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</si>
  <si>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</si>
  <si>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</si>
  <si>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</si>
  <si>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</si>
  <si>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</si>
  <si>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</si>
  <si>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</si>
  <si>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</si>
  <si>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</si>
  <si>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</si>
  <si>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</si>
  <si>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</si>
  <si>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</si>
  <si>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</si>
  <si>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</si>
  <si>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</si>
  <si>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</si>
  <si>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</si>
  <si>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</si>
  <si>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</si>
  <si>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</si>
  <si>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</si>
  <si>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</si>
  <si>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</si>
  <si>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</si>
  <si>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</si>
  <si>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</si>
  <si>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</si>
  <si>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</si>
  <si>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</si>
  <si>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</si>
  <si>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</si>
  <si>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</si>
  <si>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</si>
  <si>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</si>
  <si>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</si>
  <si>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</si>
  <si>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</si>
  <si>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</si>
  <si>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</si>
  <si>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</si>
  <si>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</si>
  <si>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</si>
  <si>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</si>
  <si>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</si>
  <si>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</si>
  <si>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</si>
  <si>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</si>
  <si>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</si>
  <si>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</si>
  <si>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</si>
  <si>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</si>
  <si>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</si>
  <si>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</si>
  <si>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</si>
  <si>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</si>
  <si>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</si>
  <si>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</si>
  <si>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</si>
  <si>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</si>
  <si>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</si>
  <si>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</si>
  <si>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</si>
  <si>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</si>
  <si>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</si>
  <si>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</si>
  <si>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</si>
  <si>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</si>
  <si>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</si>
  <si>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</si>
  <si>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</si>
  <si>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</si>
  <si>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</si>
  <si>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</si>
  <si>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</si>
  <si>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</si>
  <si>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</si>
  <si>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</si>
  <si>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</si>
  <si>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</si>
  <si>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</si>
  <si>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</si>
  <si>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</si>
  <si>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</si>
  <si>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</si>
  <si>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</si>
  <si>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</si>
  <si>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</si>
  <si>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</si>
  <si>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</si>
  <si>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</si>
  <si>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</si>
  <si>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</si>
  <si>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</si>
  <si>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</si>
  <si>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</si>
  <si>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</si>
  <si>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</si>
  <si>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</si>
  <si>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</si>
  <si>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</si>
  <si>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</si>
  <si>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</si>
  <si>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</si>
  <si>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</si>
  <si>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</si>
  <si>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</si>
  <si>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</si>
  <si>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</si>
  <si>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</si>
  <si>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</si>
  <si>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</si>
  <si>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</si>
  <si>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</si>
  <si>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</si>
  <si>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</si>
  <si>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</si>
  <si>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</si>
  <si>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</si>
  <si>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</si>
  <si>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</si>
  <si>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</si>
  <si>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</si>
  <si>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</si>
  <si>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</si>
  <si>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</si>
  <si>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</si>
  <si>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</si>
  <si>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</si>
  <si>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</si>
  <si>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</si>
  <si>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</si>
  <si>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</si>
  <si>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</si>
  <si>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</si>
  <si>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</si>
  <si>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</si>
  <si>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</si>
  <si>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</si>
  <si>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</si>
  <si>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</si>
  <si>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</si>
  <si>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</si>
  <si>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</si>
  <si>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</si>
  <si>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</si>
  <si>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</si>
  <si>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</si>
  <si>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</si>
  <si>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</si>
  <si>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</si>
  <si>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</si>
  <si>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</si>
  <si>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</si>
  <si>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</si>
  <si>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</si>
  <si>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</si>
  <si>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</si>
  <si>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</si>
  <si>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</si>
  <si>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</si>
  <si>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</si>
  <si>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</si>
  <si>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</si>
  <si>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</si>
  <si>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</si>
  <si>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</si>
  <si>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</si>
  <si>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</si>
  <si>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</si>
  <si>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</si>
  <si>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</si>
  <si>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</si>
  <si>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</si>
  <si>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</si>
  <si>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</si>
  <si>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</si>
  <si>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</si>
  <si>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</si>
  <si>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</si>
  <si>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</si>
  <si>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</si>
  <si>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</si>
  <si>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</si>
  <si>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</si>
  <si>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</si>
  <si>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</si>
  <si>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</si>
  <si>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</si>
  <si>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</si>
  <si>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</si>
  <si>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</si>
  <si>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</si>
  <si>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</si>
  <si>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</si>
  <si>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</si>
  <si>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</si>
  <si>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</si>
  <si>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</si>
  <si>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</si>
  <si>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</si>
  <si>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</si>
  <si>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</si>
  <si>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</si>
  <si>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</si>
  <si>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</si>
  <si>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</si>
  <si>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</si>
  <si>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</si>
  <si>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</si>
  <si>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</si>
  <si>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</si>
  <si>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</si>
  <si>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</si>
  <si>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</si>
  <si>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</si>
  <si>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</si>
  <si>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</si>
  <si>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</si>
  <si>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</si>
  <si>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</si>
  <si>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</si>
  <si>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</si>
  <si>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</si>
  <si>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</si>
  <si>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</si>
  <si>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</si>
  <si>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</si>
  <si>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</si>
  <si>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</si>
  <si>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</si>
  <si>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</si>
  <si>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</si>
  <si>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</si>
  <si>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</si>
  <si>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</si>
  <si>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</si>
  <si>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</si>
  <si>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</si>
  <si>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</si>
  <si>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</si>
  <si>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</si>
  <si>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</si>
  <si>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</si>
  <si>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</si>
  <si>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</si>
  <si>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</si>
  <si>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</si>
  <si>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</si>
  <si>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</si>
  <si>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</si>
  <si>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</si>
  <si>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</si>
  <si>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</si>
  <si>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</si>
  <si>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</si>
  <si>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</si>
  <si>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</si>
  <si>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</si>
  <si>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</si>
  <si>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</si>
  <si>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</si>
  <si>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</si>
  <si>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</si>
  <si>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</si>
  <si>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</si>
  <si>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</si>
  <si>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</si>
  <si>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</si>
  <si>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</si>
  <si>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</si>
  <si>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</si>
  <si>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</si>
  <si>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</si>
  <si>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</si>
  <si>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</si>
  <si>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</si>
  <si>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</si>
  <si>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</si>
  <si>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</si>
  <si>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</si>
  <si>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</si>
  <si>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</si>
  <si>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</si>
  <si>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</si>
  <si>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</si>
  <si>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</si>
  <si>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</si>
  <si>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</si>
  <si>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</si>
  <si>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</si>
  <si>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</si>
  <si>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</si>
  <si>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</si>
  <si>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</si>
  <si>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</si>
  <si>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</si>
  <si>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</si>
  <si>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</si>
  <si>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</si>
  <si>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</si>
  <si>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</si>
  <si>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</si>
  <si>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</si>
  <si>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</si>
  <si>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</si>
  <si>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</si>
  <si>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</si>
  <si>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</si>
  <si>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</si>
  <si>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</si>
  <si>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</si>
  <si>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</si>
  <si>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</si>
  <si>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</si>
  <si>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</si>
  <si>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</si>
  <si>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</si>
  <si>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</si>
  <si>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</si>
  <si>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</si>
  <si>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</si>
  <si>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</si>
  <si>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</si>
  <si>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</si>
  <si>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</si>
  <si>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</si>
  <si>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</si>
  <si>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</si>
  <si>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</si>
  <si>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</si>
  <si>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</si>
  <si>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</si>
  <si>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</si>
  <si>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</si>
  <si>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</si>
  <si>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</si>
  <si>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</si>
  <si>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</si>
  <si>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</si>
  <si>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</si>
  <si>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</si>
  <si>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</si>
  <si>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</si>
  <si>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</si>
  <si>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</si>
  <si>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</si>
  <si>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</si>
  <si>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</si>
  <si>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</si>
  <si>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</si>
  <si>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</si>
  <si>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</si>
  <si>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</si>
  <si>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</si>
  <si>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</si>
  <si>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</si>
  <si>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</si>
  <si>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</si>
  <si>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</si>
  <si>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</si>
  <si>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</si>
  <si>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</si>
  <si>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</si>
  <si>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</si>
  <si>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</si>
  <si>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</si>
  <si>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</si>
  <si>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</si>
  <si>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</si>
  <si>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</si>
  <si>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</si>
  <si>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</si>
  <si>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</si>
  <si>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</si>
  <si>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</si>
  <si>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</si>
  <si>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</si>
  <si>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</si>
  <si>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</si>
  <si>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</si>
  <si>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</si>
  <si>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</si>
  <si>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</si>
  <si>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</si>
  <si>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</si>
  <si>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</si>
  <si>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</si>
  <si>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</si>
  <si>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</si>
  <si>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</si>
  <si>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</si>
  <si>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</si>
  <si>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</si>
  <si>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</si>
  <si>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</si>
  <si>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</si>
  <si>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</si>
  <si>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</si>
  <si>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</si>
  <si>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</si>
  <si>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</si>
  <si>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</si>
  <si>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</si>
  <si>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</si>
  <si>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</si>
  <si>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</si>
  <si>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</si>
  <si>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</si>
  <si>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</si>
  <si>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</si>
  <si>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</si>
  <si>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</si>
  <si>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</si>
  <si>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</si>
  <si>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</si>
  <si>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</si>
  <si>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</si>
  <si>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</si>
  <si>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</si>
  <si>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</si>
  <si>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</si>
  <si>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</si>
  <si>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</si>
  <si>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</si>
  <si>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</si>
  <si>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</si>
  <si>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</si>
  <si>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</si>
  <si>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</si>
  <si>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</si>
  <si>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</si>
  <si>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</si>
  <si>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</si>
  <si>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</si>
  <si>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</si>
  <si>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</si>
  <si>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</si>
  <si>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</si>
  <si>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</si>
  <si>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</si>
  <si>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</si>
  <si>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</si>
  <si>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</si>
  <si>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</si>
  <si>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</si>
  <si>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</si>
  <si>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</si>
  <si>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</si>
  <si>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</si>
  <si>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</si>
  <si>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</si>
  <si>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</si>
  <si>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</si>
  <si>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</si>
  <si>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</si>
  <si>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</si>
  <si>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</si>
  <si>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</si>
  <si>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</si>
  <si>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</si>
  <si>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</si>
  <si>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</si>
  <si>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</si>
  <si>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</si>
  <si>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</si>
  <si>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</si>
  <si>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</si>
  <si>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</si>
  <si>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</si>
  <si>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</si>
  <si>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</si>
  <si>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</si>
  <si>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</si>
  <si>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</si>
  <si>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</si>
  <si>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</si>
  <si>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</si>
  <si>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</si>
  <si>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</si>
  <si>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</si>
  <si>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</si>
  <si>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</si>
  <si>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</si>
  <si>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</si>
  <si>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</si>
  <si>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</si>
  <si>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</si>
  <si>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</si>
  <si>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</si>
  <si>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</si>
  <si>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</si>
  <si>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</si>
  <si>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</si>
  <si>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</si>
  <si>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</si>
  <si>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</si>
  <si>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</si>
  <si>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</si>
  <si>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</si>
  <si>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</si>
  <si>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</si>
  <si>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</si>
  <si>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</si>
  <si>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</si>
  <si>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</si>
  <si>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</si>
  <si>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</si>
  <si>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</si>
  <si>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</si>
  <si>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</si>
  <si>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</si>
  <si>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</si>
  <si>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</si>
  <si>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</si>
  <si>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</si>
  <si>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</si>
  <si>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</si>
  <si>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</si>
  <si>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</si>
  <si>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</si>
  <si>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</si>
  <si>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</si>
  <si>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</si>
  <si>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</si>
  <si>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</si>
  <si>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</si>
  <si>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</si>
  <si>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</si>
  <si>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</si>
  <si>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</si>
  <si>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</si>
  <si>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</si>
  <si>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</si>
  <si>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</si>
  <si>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</si>
  <si>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</si>
  <si>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</si>
  <si>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</si>
  <si>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</si>
  <si>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</si>
  <si>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</si>
  <si>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</si>
  <si>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</si>
  <si>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</si>
  <si>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</si>
  <si>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</si>
  <si>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</si>
  <si>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</si>
  <si>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</si>
  <si>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</si>
  <si>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</si>
  <si>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</si>
  <si>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</si>
  <si>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</si>
  <si>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</si>
  <si>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</si>
  <si>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</si>
  <si>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</si>
  <si>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</si>
  <si>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</si>
  <si>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</si>
  <si>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</si>
  <si>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</si>
  <si>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</si>
  <si>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</si>
  <si>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</si>
  <si>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</si>
  <si>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</si>
  <si>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</si>
  <si>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</si>
  <si>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</si>
  <si>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</si>
  <si>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</si>
  <si>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</si>
  <si>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</si>
  <si>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</si>
  <si>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</si>
  <si>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</si>
  <si>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</si>
  <si>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</si>
  <si>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</si>
  <si>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</si>
  <si>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</si>
  <si>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</si>
  <si>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</si>
  <si>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</si>
  <si>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</si>
  <si>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</si>
  <si>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</si>
  <si>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</si>
  <si>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</si>
  <si>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</si>
  <si>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</si>
  <si>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</si>
  <si>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</si>
  <si>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</si>
  <si>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</si>
  <si>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</si>
  <si>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</si>
  <si>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</si>
  <si>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</si>
  <si>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</si>
  <si>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</si>
  <si>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</si>
  <si>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</si>
  <si>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</si>
  <si>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</si>
  <si>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</si>
  <si>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</si>
  <si>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</si>
  <si>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</si>
  <si>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</si>
  <si>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</si>
  <si>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</si>
  <si>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</si>
  <si>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</si>
  <si>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</si>
  <si>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</si>
  <si>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</si>
  <si>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</si>
  <si>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</si>
  <si>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</si>
  <si>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</si>
  <si>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</si>
  <si>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</si>
  <si>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</si>
  <si>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</si>
  <si>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</si>
  <si>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</si>
  <si>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</si>
  <si>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</si>
  <si>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</si>
  <si>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</si>
  <si>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</si>
  <si>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</si>
  <si>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</si>
  <si>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</si>
  <si>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</si>
  <si>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</si>
  <si>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</si>
  <si>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</si>
  <si>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</si>
  <si>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</si>
  <si>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</si>
  <si>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</si>
  <si>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</si>
  <si>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</si>
  <si>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</si>
  <si>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</si>
  <si>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</si>
  <si>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</si>
  <si>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</si>
  <si>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</si>
  <si>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</si>
  <si>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</si>
  <si>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</si>
  <si>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</si>
  <si>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</si>
  <si>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</si>
  <si>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</si>
  <si>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</si>
  <si>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</si>
  <si>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</si>
  <si>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</si>
  <si>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</si>
  <si>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</si>
  <si>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</si>
  <si>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</si>
  <si>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</si>
  <si>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</si>
  <si>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</si>
  <si>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</si>
  <si>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</si>
  <si>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</si>
  <si>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</si>
  <si>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</si>
  <si>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</si>
  <si>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</si>
  <si>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</si>
  <si>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</si>
  <si>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</si>
  <si>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</si>
  <si>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</si>
  <si>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</si>
  <si>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</si>
  <si>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</si>
  <si>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</si>
  <si>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</si>
  <si>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</si>
  <si>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</si>
  <si>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</si>
  <si>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</si>
  <si>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</si>
  <si>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</si>
  <si>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</si>
  <si>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</si>
  <si>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</si>
  <si>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</si>
  <si>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</si>
  <si>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</si>
  <si>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</si>
  <si>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</si>
  <si>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</si>
  <si>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</si>
  <si>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</si>
  <si>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</si>
  <si>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</si>
  <si>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</si>
  <si>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</si>
  <si>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</si>
  <si>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</si>
  <si>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</si>
  <si>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</si>
  <si>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</si>
  <si>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</si>
  <si>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</si>
  <si>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</si>
  <si>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</si>
  <si>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</si>
  <si>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</si>
  <si>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</si>
  <si>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</si>
  <si>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</si>
  <si>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</si>
  <si>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</si>
  <si>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</si>
  <si>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</si>
  <si>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</si>
  <si>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</si>
  <si>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</si>
  <si>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</si>
  <si>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</si>
  <si>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</si>
  <si>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</si>
  <si>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</si>
  <si>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</si>
  <si>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</si>
  <si>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</si>
  <si>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</si>
  <si>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</si>
  <si>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</si>
  <si>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</si>
  <si>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</si>
  <si>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</si>
  <si>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</si>
  <si>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</si>
  <si>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</si>
  <si>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</si>
  <si>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</si>
  <si>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</si>
  <si>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</si>
  <si>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</si>
  <si>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</si>
  <si>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</si>
  <si>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</si>
  <si>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</si>
  <si>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</si>
  <si>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</si>
  <si>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</si>
  <si>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</si>
  <si>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</si>
  <si>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</si>
  <si>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</si>
  <si>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</si>
  <si>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</si>
  <si>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</si>
  <si>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</si>
  <si>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</si>
  <si>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</si>
  <si>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</si>
  <si>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</si>
  <si>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</si>
  <si>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</si>
  <si>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</si>
  <si>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</si>
  <si>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</si>
  <si>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</si>
  <si>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</si>
  <si>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</si>
  <si>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</si>
  <si>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</si>
  <si>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</si>
  <si>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</si>
  <si>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</si>
  <si>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</si>
  <si>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</si>
  <si>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</si>
  <si>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</si>
  <si>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</si>
  <si>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</si>
  <si>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</si>
  <si>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</si>
  <si>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</si>
  <si>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</si>
  <si>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</si>
  <si>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</si>
  <si>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</si>
  <si>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</si>
  <si>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</si>
  <si>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</si>
  <si>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</si>
  <si>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</si>
  <si>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</si>
  <si>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</si>
  <si>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</si>
  <si>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</si>
  <si>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</si>
  <si>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</si>
  <si>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</si>
  <si>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</si>
  <si>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</si>
  <si>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</si>
  <si>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</si>
  <si>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</si>
  <si>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</si>
  <si>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</si>
  <si>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</si>
  <si>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</si>
  <si>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</si>
  <si>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</si>
  <si>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</si>
  <si>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</si>
  <si>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</si>
  <si>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</si>
  <si>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</si>
  <si>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</si>
  <si>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</si>
  <si>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</si>
  <si>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</si>
  <si>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</si>
  <si>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</si>
  <si>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</si>
  <si>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</si>
  <si>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</si>
  <si>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</si>
  <si>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</si>
  <si>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</si>
  <si>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</si>
  <si>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</si>
  <si>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</si>
  <si>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</si>
  <si>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</si>
  <si>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</si>
  <si>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</si>
  <si>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</si>
  <si>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</si>
  <si>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</si>
  <si>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</si>
  <si>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</si>
  <si>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</si>
  <si>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</si>
  <si>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</si>
  <si>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</si>
  <si>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</si>
  <si>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</si>
  <si>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</si>
  <si>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</si>
  <si>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</si>
  <si>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</si>
  <si>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</si>
  <si>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</si>
  <si>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</si>
  <si>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</si>
  <si>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</si>
  <si>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</si>
  <si>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</si>
  <si>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</si>
  <si>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</si>
  <si>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</si>
  <si>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</si>
  <si>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</si>
  <si>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</si>
  <si>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</si>
  <si>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</si>
  <si>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</si>
  <si>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</si>
  <si>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</si>
  <si>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</si>
  <si>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</si>
  <si>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</si>
  <si>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</si>
  <si>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</si>
  <si>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</si>
  <si>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</si>
  <si>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</si>
  <si>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</si>
  <si>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</si>
  <si>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</si>
  <si>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</si>
  <si>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</si>
  <si>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</si>
  <si>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</si>
  <si>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</si>
  <si>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</si>
  <si>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</si>
  <si>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</si>
  <si>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</si>
  <si>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</si>
  <si>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</si>
  <si>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</si>
  <si>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</si>
  <si>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</si>
  <si>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</si>
  <si>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</si>
  <si>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</si>
  <si>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</si>
  <si>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</si>
  <si>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</si>
  <si>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</si>
  <si>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</si>
  <si>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</si>
  <si>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</si>
  <si>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</si>
  <si>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</si>
  <si>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</si>
  <si>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</si>
  <si>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</si>
  <si>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</si>
  <si>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</si>
  <si>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</si>
  <si>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</si>
  <si>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</si>
  <si>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</si>
  <si>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</si>
  <si>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</si>
  <si>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</si>
  <si>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</si>
  <si>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</si>
  <si>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</si>
  <si>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</si>
  <si>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</si>
  <si>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</si>
  <si>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</si>
  <si>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</si>
  <si>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</si>
  <si>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</si>
  <si>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</si>
  <si>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</si>
  <si>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</si>
  <si>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</si>
  <si>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</si>
  <si>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</si>
  <si>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</si>
  <si>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</si>
  <si>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</si>
  <si>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</si>
  <si>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</si>
  <si>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</si>
  <si>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</si>
  <si>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</si>
  <si>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</si>
  <si>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</si>
  <si>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</si>
  <si>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</si>
  <si>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</si>
  <si>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</si>
  <si>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</si>
  <si>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</si>
  <si>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</si>
  <si>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</si>
  <si>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</si>
  <si>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</si>
  <si>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</si>
  <si>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</si>
  <si>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</si>
  <si>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</si>
  <si>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</si>
  <si>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</si>
  <si>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</si>
  <si>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</si>
  <si>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</si>
  <si>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</si>
  <si>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</si>
  <si>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</si>
  <si>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</si>
  <si>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</si>
  <si>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</si>
  <si>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</si>
  <si>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60mins</t>
  </si>
  <si>
    <t>PCM-20251007-00000521</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</si>
  <si>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</si>
  <si>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</si>
  <si>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</si>
  <si>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</si>
  <si>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</si>
  <si>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</si>
  <si>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</si>
  <si>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</si>
  <si>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</si>
  <si>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</si>
  <si>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</si>
  <si>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 xml:space="preserve"> PCM-20251007-00000625 </t>
  </si>
  <si>
    <t>NO PCM</t>
  </si>
  <si>
    <t>Site ACCESS ISSUE AS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</si>
  <si>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</si>
  <si>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</si>
  <si>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</si>
  <si>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</si>
  <si>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</si>
  <si>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EM Team moved ETA: 35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</si>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</sst>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7" totalsRowShown="0" headerRowDxfId="48" dataDxfId="47" headerRowBorderDxfId="45" tableBorderDxfId="46" totalsRowBorderDxfId="44">
  <autoFilter ref="A1:L4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tabSelected="1" workbookViewId="0">
      <selection activeCell="E20" sqref="E2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274.36003865741077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0.17109189815528225</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45937.308464583337</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45937.308464583337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45937.308464583337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45937.308464583337</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45937.308464583337</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45937.308464583337</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45937.308464583337</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45937.308464583337</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45937.308464583337</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45937.308464583337</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45937.308464583337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45937.308464583337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45937.308464583337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45937.308464583337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45937.308464583337</v>
      </c>
      <c r="H18" s="159"/>
      <c r="I18" s="157" t="str">
        <f>IFERROR(VLOOKUP(D18,DB!A:F,6,0),"")</f>
        <v/>
      </c>
      <c r="J18" s="73" t="str">
        <f>IFERROR(VLOOKUP(D18,DB!A:G,7,0),"")</f>
        <v/>
      </c>
      <c r="K18" s="161"/>
      <c r="L18" s="162" t="str">
        <f>IFERROR(VLOOKUP(D18,DB!A:I,9,0),"")</f>
        <v/>
      </c>
    </row>
    <row r="19" spans="1:12" ht="15" customHeight="1">
      <c r="A19" s="156"/>
      <c r="B19" s="157" t="str">
        <f>IFERROR(VLOOKUP(D19,DB!A:K,11,0),"")</f>
        <v>R1</v>
      </c>
      <c r="C19" s="157"/>
      <c r="D19" s="157" t="s">
        <v>10888</v>
      </c>
      <c r="E19" s="158"/>
      <c r="F19" s="159"/>
      <c r="G19" s="160">
        <f ca="1">IFERROR(NOW()-F19,"")</f>
        <v>45937.308464583337</v>
      </c>
      <c r="H19" s="159"/>
      <c r="I19" s="157" t="str">
        <f>IFERROR(VLOOKUP(D19,DB!A:F,6,0),"")</f>
        <v>SCECO</v>
      </c>
      <c r="J19" s="73" t="str">
        <f>IFERROR(VLOOKUP(D19,DB!A:G,7,0),"")</f>
        <v>Weak</v>
      </c>
      <c r="K19" s="161"/>
      <c r="L19" s="162" t="str">
        <f>IFERROR(VLOOKUP(D19,DB!A:I,9,0),"")</f>
        <v>Latis</v>
      </c>
    </row>
    <row r="20" spans="1:12" ht="15" customHeight="1">
      <c r="A20" s="156"/>
      <c r="B20" s="157" t="str">
        <f>IFERROR(VLOOKUP(D20,DB!A:K,11,0),"")</f>
        <v/>
      </c>
      <c r="C20" s="157"/>
      <c r="D20" s="157"/>
      <c r="E20" s="158"/>
      <c r="F20" s="159"/>
      <c r="G20" s="160">
        <f ca="1">IFERROR(NOW()-F20,"")</f>
        <v>45937.308464583337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45937.308464583337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45937.308464583337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45937.308464583337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45937.308464583337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45937.308464583337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45937.308464583337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45937.308464583337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45937.308464583337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45937.308464583337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45937.308464583337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45937.308464583337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45937.308464583337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45937.308464583337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45937.308464583337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45937.308464583337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45937.308464583337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45937.308464583337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45937.308464583337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45937.308464583337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45937.308464583337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45937.308464583337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45937.308464583337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45937.308464583337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45937.308464583337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45937.308464583337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45937.308464583337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45937.308464583337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45937.308464583337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45937.308464583337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45937.308464583337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45937.308464583337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45937.308464583337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45937.308464583337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45937.308464583337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45937.308464583337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45937.308464583337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45937.308464583337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45937.308464583337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45937.308464583337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45937.308464583337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45937.308464583337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45937.308464583337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45937.308464583337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45937.308464583337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45937.308464583337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45937.308464583337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45937.308464583337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45937.308464583337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45937.308464583337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45937.308464583337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45937.308464583337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45937.308464583337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45937.308464583337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45937.308464583337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45937.308464583337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45937.308464583337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45937.308464583337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45937.308464583337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45937.308464583337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45937.308464583337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45937.308464583337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45937.308464583337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45937.308464583337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45937.308464583337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45937.308464583337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45937.308464583337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45937.308464583337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45937.308464583337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45937.308464583337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45937.308464583337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45937.308464583337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45937.308464583337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45937.308464583337</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1E718D3B-9668-4140-B909-E580B8B42FC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130.58138125000551</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112.30862662037543</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0.59442523148754844</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0.4365317129631876</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6.6624305560253561E-2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45937.308464583337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45937.308464583337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0"/>
      <c r="E10" s="131"/>
      <c r="F10" s="132"/>
      <c r="G10" s="133">
        <f ca="1">IFERROR(NOW()-F10,"-")</f>
        <v>45937.308464583337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65"/>
      <c r="E11" s="131"/>
      <c r="F11" s="132"/>
      <c r="G11" s="133">
        <f ca="1">IFERROR(NOW()-F11,"-")</f>
        <v>45937.308464583337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45937.308464583337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45937.308464583337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45937.308464583337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45937.308464583337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45937.308464583337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45937.308464583337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45937.308464583337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45937.308464583337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45937.308464583337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45937.308464583337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45937.308464583337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45937.308464583337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45937.308464583337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45937.308464583337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45937.308464583337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45937.308464583337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45937.308464583337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45937.308464583337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45937.308464583337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45937.308464583337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45937.308464583337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45937.308464583337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45937.308464583337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45937.308464583337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45937.308464583337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45937.308464583337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45937.308464583337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45937.308464583337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45937.308464583337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45937.308464583337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45937.308464583337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45937.308464583337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45937.308464583337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45937.308464583337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45937.308464583337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45937.308464583337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45937.308464583337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45937.308464583337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45937.308464583337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45937.308464583337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45937.308464583337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45937.308464583337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45937.308464583337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45937.308464583337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45937.308464583337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45937.308464583337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45937.308464583337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45937.308464583337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45937.308464583337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45937.308464583337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45937.308464583337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45937.308464583337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45937.308464583337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45937.308464583337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45937.308464583337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45937.308464583337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45937.308464583337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45937.308464583337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45937.308464583337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45937.308464583337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45937.308464583337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45937.308464583337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45937.308464583337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45937.308464583337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45937.308464583337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45937.308464583337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45937.308464583337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45937.308464583337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45937.308464583337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45937.308464583337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45937.308464583337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45937.308464583337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45937.308464583337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45937.308464583337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45937.308464583337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45937.308464583337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45937.308464583337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45937.308464583337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45937.308464583337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45937.308464583337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45937.308464583337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45937.308464583337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45937.308464583337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45937.308464583337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45937.308464583337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45937.308464583337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45937.308464583337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45937.308464583337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45937.308464583337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45937.308464583337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45937.308464583337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45937.308464583337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45937.308464583337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45937.308464583337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45937.308464583337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45937.308464583337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45937.308464583337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45937.308464583337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45937.308464583337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45937.308464583337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45937.308464583337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45937.308464583337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45937.308464583337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45937.308464583337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45937.308464583337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45937.308464583337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45937.308464583337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45937.308464583337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45937.308464583337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45937.308464583337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45937.308464583337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45937.308464583337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45937.308464583337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45937.308464583337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45937.308464583337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45937.308464583337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45937.308464583337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45937.308464583337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45937.308464583337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45937.308464583337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45937.308464583337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45937.308464583337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45937.308464583337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45937.308464583337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45937.308464583337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45937.308464583337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45937.308464583337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45937.308464583337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45937.308464583337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45937.308464583337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45937.308464583337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45937.308464583337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45937.308464583337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45937.308464583337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45937.308464583337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45937.308464583337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45937.308464583337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45937.308464583337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45937.308464583337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45937.308464583337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45937.308464583337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45937.308464583337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45937.308464583337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45937.308464583337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45937.308464583337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45937.308464583337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45937.308464583337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45937.308464583337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45937.308464583337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45937.308464583337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45937.308464583337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45937.308464583337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45937.308464583337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45937.308464583337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45937.308464583337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45937.308464583337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45937.308464583337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45937.308464583337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45937.308464583337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45937.308464583337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45937.308464583337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45937.308464583337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45937.308464583337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45937.308464583337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45937.308464583337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45937.308464583337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45937.308464583337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45937.308464583337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45937.308464583337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45937.308464583337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45937.308464583337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45937.308464583337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45937.308464583337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45937.308464583337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45937.308464583337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45937.308464583337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45937.308464583337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45937.308464583337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45937.308464583337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45937.308464583337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45937.308464583337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45937.308464583337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45937.308464583337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45937.308464583337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45937.308464583337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45937.308464583337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45937.308464583337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45937.308464583337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45937.308464583337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45937.308464583337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45937.308464583337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45937.308464583337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45937.308464583337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45937.308464583337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45937.308464583337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45937.308464583337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45937.308464583337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45937.308464583337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45937.308464583337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45937.308464583337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45937.308464583337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45937.308464583337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45937.308464583337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45937.308464583337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45937.308464583337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45937.308464583337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45937.308464583337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45937.308464583337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45937.308464583337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45937.308464583337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45937.308464583337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45937.308464583337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45937.308464583337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45937.308464583337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45937.308464583337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45937.308464583337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45937.308464583337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45937.308464583337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45937.308464583337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45937.308464583337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45937.308464583337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45937.308464583337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45937.308464583337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45937.308464583337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45937.308464583337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45937.308464583337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45937.308464583337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45937.308464583337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45937.308464583337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45937.308464583337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45937.308464583337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45937.308464583337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45937.308464583337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45937.308464583337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45937.308464583337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45937.308464583337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45937.308464583337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45937.308464583337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45937.308464583337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45937.308464583337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45937.308464583337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45937.308464583337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45937.308464583337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45937.308464583337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45937.308464583337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45937.308464583337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45937.308464583337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45937.308464583337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45937.308464583337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45937.308464583337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45937.308464583337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45937.308464583337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45937.308464583337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45937.308464583337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45937.308464583337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45937.308464583337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45937.308464583337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45937.308464583337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45937.308464583337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45937.308464583337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45937.308464583337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45937.308464583337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45937.308464583337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45937.308464583337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45937.308464583337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45937.308464583337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45937.308464583337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45937.308464583337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45937.308464583337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45937.308464583337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45937.308464583337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45937.308464583337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45937.308464583337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45937.308464583337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45937.308464583337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45937.308464583337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45937.308464583337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45937.308464583337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45937.308464583337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45937.308464583337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45937.308464583337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45937.308464583337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45937.308464583337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45937.308464583337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45937.308464583337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45937.308464583337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45937.308464583337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45937.308464583337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45937.308464583337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45937.308464583337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45937.308464583337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45937.308464583337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45937.308464583337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45937.308464583337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45937.308464583337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45937.308464583337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45937.308464583337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45937.308464583337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45937.308464583337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45937.308464583337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45937.308464583337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45937.308464583337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45937.308464583337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45937.308464583337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45937.308464583337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45937.308464583337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45937.308464583337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45937.308464583337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45937.308464583337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45937.308464583337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45937.308464583337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45937.308464583337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45937.308464583337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45937.308464583337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45937.308464583337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45937.308464583337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45937.308464583337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45937.308464583337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45937.308464583337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45937.308464583337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45937.308464583337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45937.308464583337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45937.308464583337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45937.308464583337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45937.308464583337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45937.308464583337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45937.308464583337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45937.308464583337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45937.308464583337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45937.308464583337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45937.308464583337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45937.308464583337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45937.308464583337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45937.308464583337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45937.308464583337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45937.308464583337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45937.308464583337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45937.308464583337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45937.308464583337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45937.308464583337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45937.308464583337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45937.308464583337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45937.308464583337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45937.308464583337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45937.308464583337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45937.308464583337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45937.308464583337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45937.308464583337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45937.308464583337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45937.308464583337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45937.308464583337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45937.308464583337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45937.308464583337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45937.308464583337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45937.308464583337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45937.308464583337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45937.308464583337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45937.308464583337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45937.308464583337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45937.308464583337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45937.308464583337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45937.308464583337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45937.308464583337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45937.308464583337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45937.308464583337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45937.308464583337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45937.308464583337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45937.308464583337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45937.308464583337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45937.308464583337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45937.308464583337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45937.308464583337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45937.308464583337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45937.308464583337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45937.308464583337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45937.308464583337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45937.308464583337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45937.308464583337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45937.308464583337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45937.308464583337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45937.308464583337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45937.308464583337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45937.308464583337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45937.308464583337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45937.308464583337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45937.308464583337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45937.308464583337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45937.308464583337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45937.308464583337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45937.308464583337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45937.308464583337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45937.308464583337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45937.308464583337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45937.308464583337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45937.308464583337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45937.308464583337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45937.308464583337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45937.308464583337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45937.308464583337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45937.308464583337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45937.308464583337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45937.308464583337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45937.308464583337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45937.308464583337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45937.308464583337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45937.308464583337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45937.308464583337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45937.308464583337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45937.308464583337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45937.308464583337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45937.308464583337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45937.308464583337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45937.308464583337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45937.308464583337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45937.308464583337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45937.308464583337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45937.308464583337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45937.308464583337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45937.308464583337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45937.308464583337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45937.308464583337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45937.308464583337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45937.308464583337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45937.308464583337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45937.308464583337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45937.308464583337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45937.308464583337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45937.308464583337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45937.308464583337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45937.308464583337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45937.308464583337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45937.308464583337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45937.308464583337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45937.308464583337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45937.308464583337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45937.308464583337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45937.308464583337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45937.308464583337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45937.308464583337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45937.308464583337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45937.308464583337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45937.308464583337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45937.308464583337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45937.308464583337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45937.308464583337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45937.308464583337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45937.308464583337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45937.308464583337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45937.308464583337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45937.308464583337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45937.308464583337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45937.308464583337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45937.308464583337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45937.308464583337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45937.308464583337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45937.308464583337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45937.308464583337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45937.308464583337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45937.308464583337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45937.308464583337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45937.308464583337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45937.308464583337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45937.308464583337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45937.308464583337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45937.308464583337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45937.308464583337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45937.308464583337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45937.308464583337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45937.308464583337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45937.308464583337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45937.308464583337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45937.308464583337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45937.308464583337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45937.308464583337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45937.308464583337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45937.308464583337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45937.308464583337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45937.308464583337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45937.308464583337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45937.308464583337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45937.308464583337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45937.308464583337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45937.308464583337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45937.308464583337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45937.308464583337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45937.308464583337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45937.308464583337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45937.308464583337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45937.308464583337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45937.308464583337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45937.308464583337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45937.308464583337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45937.308464583337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45937.308464583337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45937.308464583337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45937.308464583337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45937.308464583337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45937.308464583337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45937.308464583337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45937.308464583337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45937.308464583337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45937.308464583337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45937.308464583337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45937.308464583337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45937.308464583337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45937.308464583337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45937.308464583337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45937.308464583337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45937.308464583337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45937.308464583337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45937.308464583337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45937.308464583337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45937.308464583337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45937.308464583337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45937.308464583337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45937.308464583337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45937.308464583337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45937.308464583337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45937.308464583337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45937.308464583337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45937.308464583337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45937.308464583337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45937.308464583337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45937.308464583337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45937.308464583337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45937.308464583337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45937.308464583337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45937.308464583337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45937.308464583337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45937.308464583337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45937.308464583337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45937.308464583337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45937.308464583337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45937.308464583337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45937.308464583337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45937.308464583337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45937.308464583337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45937.308464583337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45937.308464583337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45937.308464583337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45937.308464583337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45937.308464583337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45937.308464583337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45937.308464583337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45937.308464583337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45937.308464583337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45937.308464583337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45937.308464583337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45937.308464583337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45937.308464583337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45937.308464583337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45937.308464583337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45937.308464583337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45937.308464583337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45937.308464583337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45937.308464583337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45937.308464583337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45937.308464583337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45937.308464583337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45937.308464583337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45937.308464583337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45937.308464583337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45937.308464583337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45937.308464583337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45937.308464583337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45937.308464583337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45937.308464583337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45937.308464583337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45937.308464583337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45937.308464583337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45937.308464583337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45937.308464583337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45937.308464583337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45937.308464583337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45937.308464583337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45937.308464583337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45937.308464583337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45937.308464583337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45937.308464583337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45937.308464583337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45937.308464583337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45937.308464583337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45937.308464583337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45937.308464583337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45937.308464583337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45937.308464583337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45937.308464583337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45937.308464583337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45937.308464583337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45937.308464583337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45937.308464583337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45937.308464583337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45937.308464583337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45937.308464583337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45937.308464583337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45937.308464583337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45937.308464583337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45937.308464583337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45937.308464583337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45937.308464583337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45937.308464583337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45937.308464583337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45937.308464583337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45937.308464583337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45937.308464583337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45937.308464583337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45937.308464583337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45937.308464583337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45937.308464583337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45937.308464583337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45937.308464583337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45937.308464583337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45937.308464583337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45937.308464583337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45937.308464583337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45937.308464583337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45937.308464583337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45937.308464583337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45937.308464583337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45937.308464583337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45937.308464583337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45937.308464583337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45937.308464583337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45937.308464583337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45937.308464583337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45937.308464583337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45937.308464583337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45937.308464583337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45937.308464583337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45937.308464583337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45937.308464583337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45937.308464583337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45937.308464583337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45937.308464583337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45937.308464583337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45937.308464583337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45937.308464583337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45937.308464583337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45937.308464583337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45937.308464583337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45937.308464583337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45937.308464583337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45937.308464583337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45937.308464583337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45937.308464583337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45937.308464583337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45937.308464583337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45937.308464583337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45937.308464583337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45937.308464583337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45937.308464583337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45937.308464583337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45937.308464583337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45937.308464583337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45937.308464583337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45937.308464583337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45937.308464583337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45937.308464583337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45937.308464583337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45937.308464583337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45937.308464583337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45937.308464583337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45937.308464583337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45937.308464583337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45937.308464583337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45937.308464583337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45937.308464583337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45937.308464583337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45937.308464583337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45937.308464583337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45937.308464583337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45937.308464583337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45937.308464583337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45937.308464583337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45937.308464583337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45937.308464583337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45937.308464583337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45937.308464583337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45937.308464583337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45937.308464583337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45937.308464583337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45937.308464583337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45937.308464583337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45937.308464583337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45937.308464583337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45937.308464583337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45937.308464583337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45937.308464583337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45937.308464583337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45937.308464583337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45937.308464583337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45937.308464583337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45937.308464583337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45937.308464583337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45937.308464583337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45937.308464583337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45937.308464583337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45937.308464583337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45937.308464583337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45937.308464583337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45937.308464583337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45937.308464583337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45937.308464583337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45937.308464583337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45937.308464583337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45937.308464583337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45937.308464583337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45937.308464583337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45937.308464583337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45937.308464583337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45937.308464583337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45937.308464583337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45937.308464583337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45937.308464583337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45937.308464583337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45937.308464583337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45937.308464583337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45937.308464583337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45937.308464583337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45937.308464583337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45937.308464583337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45937.308464583337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45937.308464583337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45937.308464583337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45937.308464583337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45937.308464583337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45937.308464583337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45937.308464583337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45937.308464583337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45937.308464583337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45937.308464583337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45937.308464583337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45937.308464583337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45937.308464583337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45937.308464583337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45937.308464583337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45937.308464583337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45937.308464583337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45937.308464583337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45937.308464583337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45937.308464583337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45937.308464583337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45937.308464583337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45937.308464583337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45937.308464583337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45937.308464583337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45937.308464583337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45937.308464583337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45937.308464583337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45937.308464583337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45937.308464583337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45937.308464583337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45937.308464583337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45937.308464583337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45937.308464583337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45937.308464583337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45937.308464583337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45937.308464583337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45937.308464583337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45937.308464583337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45937.308464583337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45937.308464583337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45937.308464583337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45937.308464583337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45937.308464583337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45937.308464583337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45937.308464583337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45937.308464583337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45937.308464583337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45937.308464583337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45937.308464583337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45937.308464583337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45937.308464583337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45937.308464583337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45937.308464583337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45937.308464583337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45937.308464583337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45937.308464583337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45937.308464583337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45937.308464583337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45937.308464583337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45937.308464583337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45937.308464583337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45937.308464583337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45937.308464583337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45937.308464583337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45937.308464583337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45937.308464583337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45937.308464583337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45937.308464583337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45937.308464583337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45937.308464583337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45937.308464583337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45937.308464583337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45937.308464583337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45937.308464583337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45937.308464583337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45937.308464583337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45937.308464583337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45937.308464583337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45937.308464583337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45937.308464583337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45937.308464583337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45937.308464583337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45937.308464583337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45937.308464583337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45937.308464583337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45937.308464583337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45937.308464583337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45937.308464583337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45937.308464583337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45937.308464583337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45937.308464583337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45937.308464583337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45937.308464583337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45937.308464583337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45937.308464583337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45937.308464583337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45937.308464583337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45937.308464583337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45937.308464583337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45937.308464583337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45937.308464583337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45937.308464583337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45937.308464583337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45937.308464583337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45937.308464583337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45937.308464583337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45937.308464583337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45937.308464583337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45937.308464583337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45937.308464583337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45937.308464583337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45937.308464583337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45937.308464583337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45937.308464583337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45937.308464583337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45937.308464583337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45937.308464583337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45937.308464583337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45937.308464583337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45937.308464583337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45937.308464583337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45937.308464583337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45937.308464583337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45937.308464583337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45937.308464583337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45937.308464583337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45937.308464583337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45937.308464583337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45937.308464583337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45937.308464583337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45937.308464583337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45937.308464583337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45937.308464583337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45937.308464583337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45937.308464583337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45937.308464583337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45937.308464583337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45937.308464583337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45937.308464583337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45937.308464583337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45937.308464583337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45937.308464583337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45937.308464583337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45937.308464583337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45937.308464583337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45937.308464583337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45937.308464583337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45937.308464583337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45937.308464583337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45937.308464583337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45937.308464583337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45937.308464583337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45937.308464583337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45937.308464583337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45937.308464583337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45937.308464583337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45937.308464583337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45937.308464583337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45937.308464583337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45937.308464583337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45937.308464583337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45937.308464583337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45937.308464583337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45937.308464583337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45937.308464583337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45937.308464583337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45937.308464583337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45937.308464583337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45937.308464583337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45937.308464583337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45937.308464583337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45937.308464583337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45937.308464583337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45937.308464583337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45937.308464583337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45937.308464583337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45937.308464583337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45937.308464583337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45937.308464583337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45937.308464583337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45937.308464583337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45937.308464583337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45937.308464583337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45937.308464583337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45937.308464583337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45937.308464583337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45937.308464583337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45937.308464583337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45937.308464583337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45937.308464583337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45937.308464583337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45937.308464583337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45937.308464583337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45937.308464583337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45937.308464583337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45937.308464583337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45937.308464583337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45937.308464583337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45937.308464583337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45937.308464583337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45937.308464583337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45937.308464583337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45937.308464583337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45937.308464583337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45937.308464583337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45937.308464583337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45937.308464583337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45937.308464583337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45937.308464583337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45937.308464583337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45937.308464583337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45937.308464583337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45937.308464583337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45937.308464583337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45937.308464583337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45937.308464583337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45937.308464583337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45937.308464583337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45937.308464583337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45937.308464583337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45937.308464583337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45937.308464583337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45937.308464583337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45937.308464583337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45937.308464583337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45937.308464583337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45937.308464583337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45937.308464583337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45937.308464583337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45937.308464583337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45937.308464583337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45937.308464583337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45937.308464583337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45937.308464583337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45937.308464583337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45937.308464583337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45937.308464583337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45937.308464583337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45937.308464583337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45937.308464583337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45937.308464583337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45937.308464583337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45937.308464583337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45937.308464583337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45937.308464583337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45937.308464583337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45937.308464583337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45937.308464583337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45937.308464583337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45937.308464583337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45937.308464583337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45937.308464583337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45937.308464583337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45937.308464583337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45937.308464583337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45937.308464583337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45937.308464583337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45937.308464583337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45937.308464583337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45937.308464583337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45937.308464583337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45937.308464583337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45937.308464583337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45937.308464583337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45937.308464583337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45937.308464583337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45937.308464583337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45937.308464583337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45937.308464583337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45937.308464583337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45937.308464583337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45937.308464583337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45937.308464583337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45937.308464583337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45937.308464583337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45937.308464583337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45937.308464583337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45937.308464583337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45937.308464583337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45937.308464583337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45937.308464583337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45937.308464583337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45937.308464583337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45937.308464583337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45937.308464583337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45937.308464583337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45937.308464583337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45937.308464583337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45937.308464583337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45937.308464583337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45937.308464583337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45937.308464583337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45937.308464583337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45937.308464583337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45937.308464583337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45937.308464583337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45937.308464583337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45937.308464583337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45937.308464583337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45937.308464583337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45937.308464583337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45937.308464583337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45937.308464583337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45937.308464583337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45937.308464583337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45937.308464583337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45937.308464583337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45937.308464583337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45937.308464583337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45937.308464583337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45937.308464583337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45937.308464583337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45937.308464583337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45937.308464583337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45937.308464583337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45937.308464583337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45937.308464583337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45937.308464583337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45937.308464583337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45937.308464583337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45937.308464583337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45937.308464583337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45937.308464583337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45937.308464583337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45937.308464583337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45937.308464583337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45937.308464583337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45937.308464583337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45937.308464583337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45937.308464583337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45937.308464583337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45937.308464583337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45937.308464583337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45937.308464583337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45937.308464583337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45937.308464583337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45937.308464583337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45937.308464583337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45937.308464583337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45937.308464583337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45937.308464583337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45937.308464583337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45937.308464583337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45937.308464583337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45937.308464583337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45937.308464583337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45937.308464583337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45937.308464583337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45937.308464583337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45937.308464583337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45937.308464583337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45937.308464583337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45937.308464583337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45937.308464583337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45937.308464583337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45937.308464583337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45937.308464583337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45937.308464583337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45937.308464583337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45937.308464583337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45937.308464583337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45937.308464583337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45937.308464583337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45937.308464583337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45937.308464583337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45937.308464583337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45937.308464583337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45937.308464583337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45937.308464583337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45937.308464583337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45937.308464583337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45937.308464583337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45937.308464583337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45937.308464583337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45937.308464583337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45937.308464583337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45937.308464583337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45937.308464583337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45937.308464583337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45937.308464583337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45937.308464583337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45937.308464583337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45937.308464583337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45937.308464583337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45937.308464583337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45937.308464583337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45937.308464583337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45937.308464583337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45937.308464583337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45937.308464583337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45937.308464583337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45937.308464583337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45937.308464583337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45937.308464583337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45937.308464583337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45937.308464583337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45937.308464583337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45937.308464583337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45937.308464583337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45937.308464583337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45937.308464583337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45937.308464583337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45937.308464583337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45937.308464583337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45937.308464583337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45937.308464583337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45937.308464583337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45937.308464583337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45937.308464583337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45937.308464583337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45937.308464583337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45937.308464583337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45937.308464583337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45937.308464583337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45937.308464583337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45937.308464583337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45937.308464583337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45937.308464583337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45937.308464583337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45937.308464583337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45937.308464583337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45937.308464583337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45937.308464583337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45937.308464583337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45937.308464583337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45937.308464583337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45937.308464583337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45937.308464583337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45937.308464583337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45937.308464583337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45937.308464583337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45937.308464583337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45937.308464583337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45937.308464583337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45937.308464583337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45937.308464583337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45937.308464583337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45937.308464583337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45937.308464583337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45937.308464583337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45937.308464583337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45937.308464583337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45937.308464583337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45937.308464583337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45937.308464583337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45937.308464583337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45937.308464583337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45937.308464583337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45937.308464583337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45937.308464583337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45937.308464583337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45937.308464583337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45937.308464583337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45937.308464583337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45937.308464583337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45937.308464583337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45937.308464583337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45937.308464583337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45937.308464583337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45937.308464583337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45937.308464583337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45937.308464583337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45937.308464583337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45937.308464583337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45937.308464583337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45937.308464583337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45937.308464583337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45937.308464583337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45937.308464583337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45937.308464583337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45937.308464583337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45937.308464583337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45937.308464583337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45937.308464583337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45937.308464583337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45937.308464583337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45937.308464583337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45937.308464583337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45937.308464583337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45937.308464583337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45937.308464583337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45937.308464583337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45937.308464583337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45937.308464583337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45937.308464583337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45937.308464583337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45937.308464583337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45937.308464583337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45937.308464583337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45937.308464583337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45937.308464583337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45937.308464583337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45937.308464583337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45937.308464583337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45937.308464583337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45937.308464583337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45937.308464583337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45937.308464583337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45937.308464583337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45937.308464583337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45937.308464583337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45937.308464583337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45937.308464583337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45937.308464583337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45937.308464583337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45937.308464583337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45937.308464583337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45937.308464583337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45937.308464583337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45937.308464583337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45937.308464583337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45937.308464583337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45937.308464583337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45937.308464583337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45937.308464583337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45937.308464583337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45937.308464583337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45937.308464583337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45937.308464583337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45937.308464583337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45937.308464583337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45937.308464583337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45937.308464583337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45937.308464583337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45937.308464583337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45937.308464583337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45937.308464583337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45937.308464583337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45937.308464583337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45937.308464583337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45937.308464583337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45937.308464583337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45937.308464583337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45937.308464583337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45937.308464583337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45937.308464583337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45937.308464583337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45937.308464583337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45937.308464583337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45937.308464583337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45937.308464583337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45937.308464583337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45937.308464583337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45937.308464583337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45937.308464583337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45937.308464583337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45937.308464583337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45937.308464583337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45937.308464583337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45937.308464583337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45937.308464583337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45937.308464583337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45937.308464583337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45937.308464583337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45937.308464583337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45937.308464583337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45937.308464583337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45937.308464583337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45937.308464583337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45937.308464583337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45937.308464583337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45937.308464583337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45937.308464583337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45937.308464583337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45937.308464583337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45937.308464583337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45937.308464583337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45937.308464583337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45937.308464583337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45937.308464583337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45937.308464583337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45937.308464583337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45937.308464583337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45937.308464583337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45937.308464583337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45937.308464583337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45937.308464583337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45937.308464583337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45937.308464583337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45937.308464583337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45937.308464583337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45937.308464583337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45937.308464583337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45937.308464583337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45937.308464583337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45937.308464583337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45937.308464583337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45937.308464583337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45937.308464583337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45937.308464583337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45937.308464583337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45937.308464583337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45937.308464583337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45937.308464583337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45937.308464583337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45937.308464583337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45937.308464583337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45937.308464583337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45937.308464583337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45937.308464583337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45937.308464583337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45937.308464583337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45937.308464583337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45937.308464583337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45937.308464583337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45937.308464583337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45937.308464583337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45937.308464583337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45937.308464583337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45937.308464583337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45937.308464583337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45937.308464583337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45937.308464583337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45937.308464583337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45937.308464583337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45937.308464583337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45937.308464583337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45937.308464583337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45937.308464583337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45937.308464583337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45937.308464583337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45937.308464583337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45937.308464583337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45937.308464583337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45937.308464583337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45937.308464583337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45937.308464583337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45937.308464583337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45937.308464583337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45937.308464583337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45937.308464583337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45937.308464583337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45937.308464583337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45937.308464583337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45937.308464583337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45937.308464583337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45937.308464583337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45937.308464583337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45937.308464583337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45937.308464583337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45937.308464583337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45937.308464583337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45937.308464583337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45937.308464583337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45937.308464583337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45937.308464583337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45937.308464583337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45937.308464583337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45937.308464583337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45937.308464583337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45937.308464583337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45937.308464583337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45937.308464583337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45937.308464583337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45937.308464583337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45937.308464583337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45937.308464583337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45937.308464583337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45937.308464583337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45937.308464583337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45937.308464583337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45937.308464583337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45937.308464583337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45937.308464583337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45937.308464583337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45937.308464583337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45937.308464583337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45937.308464583337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45937.308464583337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45937.308464583337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45937.308464583337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45937.308464583337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45937.308464583337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45937.308464583337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45937.308464583337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45937.308464583337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45937.308464583337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45937.308464583337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45937.308464583337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45937.308464583337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45937.308464583337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45937.308464583337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45937.308464583337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45937.308464583337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45937.308464583337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45937.308464583337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45937.308464583337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45937.308464583337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45937.308464583337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45937.308464583337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45937.308464583337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45937.308464583337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45937.308464583337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45937.308464583337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45937.308464583337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45937.308464583337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45937.308464583337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45937.308464583337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45937.308464583337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45937.308464583337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45937.308464583337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45937.308464583337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45937.308464583337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45937.308464583337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45937.308464583337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45937.308464583337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45937.308464583337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45937.308464583337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45937.308464583337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45937.308464583337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45937.308464583337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45937.308464583337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45937.308464583337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45937.308464583337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45937.308464583337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45937.308464583337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45937.308464583337</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7"/>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233.82774699074071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2.1515201388901914</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0.54399699074565433</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0.1281289351900341</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9.4575694449304137E-2</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36924</v>
      </c>
      <c r="E7" s="144" t="s">
        <v>38964</v>
      </c>
      <c r="F7" s="145">
        <v>45937.286574074074</v>
      </c>
      <c r="G7" s="146">
        <f ca="1">IFERROR(NOW()-F7,"")</f>
        <v>2.1890509262448177E-2</v>
      </c>
      <c r="H7" s="145">
        <v>45937.279456018521</v>
      </c>
      <c r="I7" s="141" t="str">
        <f>IFERROR(VLOOKUP(D7,DB!A:F,6,0),"")</f>
        <v>SCECO</v>
      </c>
      <c r="J7" s="141" t="str">
        <f>IFERROR(VLOOKUP(D7,DB!A:G,7,0),"")</f>
        <v>Dead</v>
      </c>
      <c r="K7" s="148" t="s">
        <v>39065</v>
      </c>
      <c r="L7" s="143" t="str">
        <f>IFERROR(VLOOKUP(D7,DB!A:I,9,0),"")</f>
        <v>Latis</v>
      </c>
    </row>
    <row r="8" spans="1:16" ht="15" customHeight="1">
      <c r="A8" s="141" t="s">
        <v>39069</v>
      </c>
      <c r="B8" s="141" t="str">
        <f>IFERROR(VLOOKUP(D8,DB!A:K,11,0),"")</f>
        <v>R4</v>
      </c>
      <c r="C8" s="142">
        <v>1</v>
      </c>
      <c r="D8" s="143" t="s">
        <v>37019</v>
      </c>
      <c r="E8" s="144" t="s">
        <v>38964</v>
      </c>
      <c r="F8" s="145"/>
      <c r="G8" s="146">
        <f ca="1">IFERROR(NOW()-F8,"")</f>
        <v>45937.308464583337</v>
      </c>
      <c r="H8" s="145">
        <v>45937.279467592591</v>
      </c>
      <c r="I8" s="141" t="str">
        <f>IFERROR(VLOOKUP(D8,DB!A:F,6,0),"")</f>
        <v>SCECO</v>
      </c>
      <c r="J8" s="141" t="str">
        <f>IFERROR(VLOOKUP(D8,DB!A:G,7,0),"")</f>
        <v>Dead</v>
      </c>
      <c r="K8" s="148" t="s">
        <v>39065</v>
      </c>
      <c r="L8" s="143" t="str">
        <f>IFERROR(VLOOKUP(D8,DB!A:I,9,0),"")</f>
        <v>Latis</v>
      </c>
    </row>
    <row r="9" spans="1:16" ht="15" customHeight="1">
      <c r="A9" s="141" t="s">
        <v>39069</v>
      </c>
      <c r="B9" s="141" t="str">
        <f>IFERROR(VLOOKUP(D9,DB!A:K,11,0),"")</f>
        <v>R4</v>
      </c>
      <c r="C9" s="142">
        <v>1</v>
      </c>
      <c r="D9" s="143" t="s">
        <v>36850</v>
      </c>
      <c r="E9" s="144" t="s">
        <v>38964</v>
      </c>
      <c r="F9" s="145"/>
      <c r="G9" s="146">
        <f ca="1">IFERROR(NOW()-F9,"")</f>
        <v>45937.308464583337</v>
      </c>
      <c r="H9" s="145">
        <v>45937.242268518516</v>
      </c>
      <c r="I9" s="141" t="str">
        <f>IFERROR(VLOOKUP(D9,DB!A:F,6,0),"")</f>
        <v>SCECO</v>
      </c>
      <c r="J9" s="141" t="str">
        <f>IFERROR(VLOOKUP(D9,DB!A:G,7,0),"")</f>
        <v>Dead</v>
      </c>
      <c r="K9" s="148" t="s">
        <v>39065</v>
      </c>
      <c r="L9" s="143" t="str">
        <f>IFERROR(VLOOKUP(D9,DB!A:I,9,0),"")</f>
        <v>Latis</v>
      </c>
    </row>
    <row r="10" spans="1:16" ht="15" customHeight="1">
      <c r="A10" s="141" t="s">
        <v>39069</v>
      </c>
      <c r="B10" s="141" t="str">
        <f>IFERROR(VLOOKUP(D10,DB!A:K,11,0),"")</f>
        <v>R4</v>
      </c>
      <c r="C10" s="142">
        <v>1</v>
      </c>
      <c r="D10" s="143" t="s">
        <v>27578</v>
      </c>
      <c r="E10" s="144" t="s">
        <v>38964</v>
      </c>
      <c r="F10" s="145"/>
      <c r="G10" s="146">
        <f ca="1">IFERROR(NOW()-F10,"")</f>
        <v>45937.308464583337</v>
      </c>
      <c r="H10" s="145">
        <v>45937.175844907404</v>
      </c>
      <c r="I10" s="141" t="str">
        <f>IFERROR(VLOOKUP(D10,DB!A:F,6,0),"")</f>
        <v>SCECO</v>
      </c>
      <c r="J10" s="141" t="str">
        <f>IFERROR(VLOOKUP(D10,DB!A:G,7,0),"")</f>
        <v>Dead</v>
      </c>
      <c r="K10" s="148" t="s">
        <v>39070</v>
      </c>
      <c r="L10" s="143" t="str">
        <f>IFERROR(VLOOKUP(D10,DB!A:I,9,0),"")</f>
        <v>Latis</v>
      </c>
    </row>
    <row r="11" spans="1:16" ht="15" customHeight="1">
      <c r="A11" s="141"/>
      <c r="B11" s="141" t="str">
        <f>IFERROR(VLOOKUP(D11,DB!A:K,11,0),"")</f>
        <v/>
      </c>
      <c r="C11" s="142"/>
      <c r="D11" s="143"/>
      <c r="E11" s="144"/>
      <c r="F11" s="145"/>
      <c r="G11" s="146">
        <f ca="1">IFERROR(NOW()-F11,"")</f>
        <v>45937.308464583337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45937.308464583337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45937.308464583337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45937.308464583337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45937.308464583337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45937.308464583337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45937.308464583337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45937.308464583337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45937.308464583337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45937.308464583337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45937.308464583337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45937.308464583337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45937.308464583337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45937.308464583337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45937.308464583337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45937.308464583337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45937.308464583337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45937.308464583337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45937.308464583337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45937.308464583337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45937.308464583337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45937.308464583337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45937.308464583337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45937.308464583337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45937.308464583337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45937.308464583337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45937.308464583337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45937.308464583337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45937.308464583337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45937.308464583337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45937.308464583337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45937.308464583337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45937.308464583337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45937.308464583337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45937.308464583337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45937.308464583337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45937.308464583337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45937.308464583337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45937.308464583337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45937.308464583337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45937.308464583337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45937.308464583337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45937.308464583337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45937.308464583337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45937.308464583337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45937.308464583337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45937.308464583337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45937.308464583337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45937.308464583337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45937.308464583337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45937.308464583337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45937.308464583337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45937.308464583337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45937.308464583337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45937.308464583337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45937.308464583337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45937.308464583337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45937.308464583337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45937.308464583337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45937.308464583337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45937.308464583337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45937.308464583337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45937.308464583337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45937.308464583337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45937.308464583337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45937.308464583337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45937.308464583337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45937.308464583337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45937.308464583337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45937.308464583337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45937.308464583337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45937.308464583337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45937.308464583337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45937.308464583337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45937.308464583337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45937.308464583337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45937.308464583337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45937.308464583337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45937.308464583337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45937.308464583337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45937.308464583337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45937.308464583337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45937.308464583337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45937.308464583337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45937.308464583337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45937.308464583337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45937.308464583337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45937.308464583337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45937.308464583337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45937.308464583337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45937.308464583337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45937.308464583337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45937.308464583337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45937.308464583337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45937.308464583337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45937.308464583337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45937.308464583337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45937.308464583337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45937.308464583337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45937.308464583337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45937.308464583337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45937.308464583337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45937.308464583337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45937.308464583337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45937.308464583337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45937.308464583337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45937.308464583337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45937.308464583337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45937.308464583337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45937.308464583337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45937.308464583337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45937.308464583337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45937.308464583337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45937.308464583337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45937.308464583337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45937.308464583337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45937.308464583337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45937.308464583337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45937.308464583337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45937.308464583337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45937.308464583337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45937.308464583337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45937.308464583337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45937.308464583337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45937.308464583337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45937.308464583337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45937.308464583337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45937.308464583337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45937.308464583337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45937.308464583337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45937.308464583337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45937.308464583337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45937.308464583337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45937.308464583337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45937.308464583337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45937.308464583337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45937.308464583337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45937.308464583337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45937.308464583337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45937.308464583337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45937.308464583337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45937.308464583337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45937.308464583337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45937.308464583337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45937.308464583337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45937.308464583337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45937.308464583337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45937.308464583337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45937.308464583337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45937.308464583337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45937.308464583337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45937.308464583337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45937.308464583337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45937.308464583337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45937.308464583337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45937.308464583337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45937.308464583337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45937.308464583337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45937.308464583337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45937.308464583337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45937.308464583337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45937.308464583337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45937.308464583337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45937.308464583337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45937.308464583337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45937.308464583337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45937.308464583337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45937.308464583337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45937.308464583337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45937.308464583337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45937.308464583337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45937.308464583337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45937.308464583337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45937.308464583337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45937.308464583337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45937.308464583337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45937.308464583337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45937.308464583337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45937.308464583337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45937.308464583337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45937.308464583337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45937.308464583337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45937.308464583337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45937.308464583337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45937.308464583337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45937.308464583337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45937.308464583337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45937.308464583337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45937.308464583337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45937.308464583337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45937.308464583337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45937.308464583337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45937.308464583337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45937.308464583337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45937.308464583337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45937.308464583337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45937.308464583337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45937.308464583337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45937.308464583337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45937.308464583337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45937.308464583337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45937.308464583337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45937.308464583337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45937.308464583337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45937.308464583337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45937.308464583337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45937.308464583337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45937.308464583337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45937.308464583337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45937.308464583337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45937.308464583337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45937.308464583337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45937.308464583337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45937.308464583337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45937.308464583337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45937.308464583337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45937.308464583337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45937.308464583337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45937.308464583337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45937.308464583337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45937.308464583337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45937.308464583337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45937.308464583337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45937.308464583337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45937.308464583337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45937.308464583337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45937.308464583337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45937.308464583337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45937.308464583337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45937.308464583337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45937.308464583337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45937.308464583337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45937.308464583337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45937.308464583337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45937.308464583337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45937.308464583337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45937.308464583337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45937.308464583337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45937.308464583337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45937.308464583337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45937.308464583337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45937.308464583337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45937.308464583337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45937.308464583337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45937.308464583337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45937.308464583337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45937.308464583337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45937.308464583337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45937.308464583337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45937.308464583337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45937.308464583337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45937.308464583337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45937.308464583337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45937.308464583337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45937.308464583337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45937.308464583337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45937.308464583337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45937.308464583337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45937.308464583337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45937.308464583337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45937.308464583337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45937.308464583337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45937.308464583337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45937.308464583337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45937.308464583337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45937.308464583337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45937.308464583337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45937.308464583337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45937.308464583337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45937.308464583337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45937.308464583337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45937.308464583337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45937.308464583337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45937.308464583337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45937.308464583337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45937.308464583337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45937.308464583337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45937.308464583337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45937.308464583337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45937.308464583337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45937.308464583337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45937.308464583337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45937.308464583337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45937.308464583337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45937.308464583337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45937.308464583337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45937.308464583337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45937.308464583337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45937.308464583337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45937.308464583337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45937.308464583337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45937.308464583337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45937.308464583337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45937.308464583337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45937.308464583337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45937.308464583337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45937.308464583337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45937.308464583337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45937.308464583337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45937.308464583337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45937.308464583337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45937.308464583337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45937.308464583337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45937.308464583337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45937.308464583337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45937.308464583337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45937.308464583337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45937.308464583337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45937.308464583337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45937.308464583337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45937.308464583337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45937.308464583337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45937.308464583337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45937.308464583337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45937.308464583337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45937.308464583337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45937.308464583337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45937.308464583337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45937.308464583337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45937.308464583337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45937.308464583337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45937.308464583337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45937.308464583337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45937.308464583337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45937.308464583337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45937.308464583337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45937.308464583337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45937.308464583337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45937.308464583337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45937.308464583337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45937.308464583337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45937.308464583337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45937.308464583337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45937.308464583337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45937.308464583337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45937.308464583337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45937.308464583337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45937.308464583337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45937.308464583337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45937.308464583337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45937.308464583337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45937.308464583337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45937.308464583337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45937.308464583337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45937.308464583337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45937.308464583337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45937.308464583337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45937.308464583337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45937.308464583337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45937.308464583337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45937.308464583337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45937.308464583337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45937.308464583337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45937.308464583337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45937.308464583337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45937.308464583337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45937.308464583337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45937.308464583337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45937.308464583337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45937.308464583337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45937.308464583337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45937.308464583337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45937.308464583337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45937.308464583337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45937.308464583337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45937.308464583337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45937.308464583337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45937.308464583337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45937.308464583337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45937.308464583337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45937.308464583337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45937.308464583337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45937.308464583337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45937.308464583337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45937.308464583337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45937.308464583337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45937.308464583337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45937.308464583337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45937.308464583337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45937.308464583337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45937.308464583337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45937.308464583337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45937.308464583337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45937.308464583337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45937.308464583337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45937.308464583337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45937.308464583337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45937.308464583337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45937.308464583337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45937.308464583337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45937.308464583337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45937.308464583337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45937.308464583337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45937.308464583337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45937.308464583337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45937.308464583337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45937.308464583337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45937.308464583337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45937.308464583337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45937.308464583337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45937.308464583337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45937.308464583337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45937.308464583337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45937.308464583337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45937.308464583337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45937.308464583337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45937.308464583337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45937.308464583337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45937.308464583337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45937.308464583337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45937.308464583337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45937.308464583337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45937.308464583337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45937.308464583337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45937.308464583337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45937.308464583337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45937.308464583337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45937.308464583337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45937.308464583337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45937.308464583337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45937.308464583337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45937.308464583337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45937.308464583337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45937.308464583337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45937.308464583337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45937.308464583337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45937.308464583337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45937.308464583337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45937.308464583337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45937.308464583337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45937.308464583337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45937.308464583337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45937.308464583337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45937.308464583337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45937.308464583337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45937.308464583337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45937.308464583337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45937.308464583337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45937.308464583337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45937.308464583337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45937.308464583337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45937.308464583337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45937.308464583337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45937.308464583337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45937.308464583337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45937.308464583337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45937.308464583337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45937.308464583337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45937.308464583337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45937.308464583337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45937.308464583337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45937.308464583337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45937.308464583337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45937.308464583337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45937.308464583337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45937.308464583337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45937.308464583337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45937.308464583337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45937.308464583337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45937.308464583337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45937.308464583337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45937.308464583337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45937.308464583337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45937.308464583337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45937.308464583337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45937.308464583337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45937.308464583337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45937.308464583337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45937.308464583337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45937.308464583337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45937.308464583337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45937.308464583337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45937.308464583337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45937.308464583337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45937.308464583337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45937.308464583337</v>
      </c>
      <c r="H486" s="145"/>
      <c r="I486" s="141" t="str">
        <f>IFERROR(VLOOKUP(D486,DB!A:F,6,0),"")</f>
        <v/>
      </c>
      <c r="J486" s="141" t="str">
        <f>IFERROR(VLOOKUP(D486,DB!A:G,7,0),"")</f>
        <v/>
      </c>
      <c r="K486" s="148"/>
      <c r="L486" s="143" t="str">
        <f>IFERROR(VLOOKUP(D486,DB!A:I,9,0),"")</f>
        <v/>
      </c>
    </row>
    <row r="487" spans="1:12" ht="15" customHeight="1">
      <c r="A487" s="149"/>
      <c r="B487" s="149" t="str">
        <f>IFERROR(VLOOKUP(D487,DB!A:K,11,0),"")</f>
        <v/>
      </c>
      <c r="C487" s="150"/>
      <c r="D487" s="151"/>
      <c r="E487" s="152"/>
      <c r="F487" s="153"/>
      <c r="G487" s="154">
        <f ca="1">IFERROR(NOW()-F487,"")</f>
        <v>45937.308464583337</v>
      </c>
      <c r="H487" s="153"/>
      <c r="I487" s="149" t="str">
        <f>IFERROR(VLOOKUP(D487,DB!A:F,6,0),"")</f>
        <v/>
      </c>
      <c r="J487" s="149" t="str">
        <f>IFERROR(VLOOKUP(D487,DB!A:G,7,0),"")</f>
        <v/>
      </c>
      <c r="K487" s="155"/>
      <c r="L487" s="151" t="str">
        <f>IFERROR(VLOOKUP(D487,DB!A:I,9,0),"")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A9" sqref="A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45.476404398148588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11.119587268520263</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4</v>
      </c>
      <c r="D4" s="137" t="s">
        <v>31288</v>
      </c>
      <c r="E4" s="37" t="s">
        <v>39045</v>
      </c>
      <c r="F4" s="38">
        <v>45937.29923611111</v>
      </c>
      <c r="G4" s="39">
        <f ca="1">IFERROR(NOW()-F4,"-")</f>
        <v>9.2284722268232144E-3</v>
      </c>
      <c r="H4" s="38">
        <v>45937.29278935185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45937.308464583337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45937.308464583337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45937.308464583337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45937.308464583337</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45937.308464583337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45937.308464583337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45937.308464583337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45937.308464583337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45937.308464583337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45937.308464583337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45937.308464583337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45937.308464583337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45937.308464583337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45937.308464583337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45937.308464583337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45937.308464583337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45937.308464583337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45937.308464583337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45937.308464583337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45937.308464583337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45937.308464583337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45937.308464583337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45937.308464583337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45937.308464583337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45937.308464583337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45937.308464583337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45937.308464583337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45937.308464583337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45937.308464583337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45937.308464583337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45937.308464583337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45937.308464583337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45937.308464583337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45937.308464583337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45937.308464583337</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45937.308464583337</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45937.308464583337</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45937.308464583337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45937.308464583337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45937.308464583337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45937.308464583337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45937.308464583337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45937.308464583337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45937.308464583337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45937.308464583337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45937.308464583337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45937.308464583337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45937.308464583337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45937.308464583337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45937.308464583337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45937.308464583337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45937.308464583337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45937.308464583337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45937.308464583337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45937.308464583337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45937.308464583337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45937.308464583337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45937.308464583337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45937.308464583337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45937.308464583337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45937.308464583337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45937.308464583337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45937.308464583337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45937.308464583337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45937.308464583337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45937.308464583337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45937.308464583337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45937.308464583337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45937.308464583337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45937.308464583337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45937.308464583337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45937.308464583337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45937.308464583337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45937.308464583337</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45937.308464583337</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45937.308464583337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45937.308464583337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45937.308464583337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45937.308464583337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45937.308464583337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45937.308464583337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45937.308464583337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45937.308464583337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45937.308464583337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45937.308464583337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45937.308464583337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45937.308464583337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45937.308464583337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45937.308464583337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45937.308464583337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45937.308464583337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45937.308464583337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45937.308464583337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45937.308464583337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45937.308464583337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45937.308464583337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45937.308464583337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45937.308464583337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45937.308464583337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45937.308464583337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45937.308464583337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45937.308464583337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45937.308464583337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45937.308464583337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45937.308464583337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45937.308464583337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45937.308464583337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45937.308464583337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45937.308464583337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45937.308464583337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45937.308464583337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45937.308464583337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45937.308464583337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45937.308464583337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45937.308464583337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45937.308464583337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45937.308464583337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45937.308464583337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45937.308464583337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45937.308464583337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45937.308464583337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45937.308464583337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45937.308464583337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45937.308464583337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45937.308464583337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45937.308464583337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45937.308464583337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45937.308464583337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45937.308464583337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45937.308464583337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45937.308464583337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45937.308464583337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45937.308464583337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45937.308464583337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45937.308464583337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45937.308464583337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45937.308464583337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45937.308464583337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45937.308464583337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45937.308464583337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45937.308464583337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45937.308464583337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45937.308464583337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45937.308464583337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45937.308464583337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45937.308464583337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45937.308464583337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45937.308464583337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45937.308464583337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45937.308464583337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45937.308464583337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45937.308464583337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45937.308464583337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45937.308464583337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45937.308464583337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45937.308464583337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45937.308464583337</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45937.308464583337</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10.535617361114419</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45937.308464583337</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3.4274923611155828</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2.3662192129631876</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1</v>
      </c>
      <c r="D6" s="120" t="s">
        <v>33009</v>
      </c>
      <c r="E6" s="123" t="s">
        <v>38964</v>
      </c>
      <c r="F6" s="124">
        <v>45937.073495370372</v>
      </c>
      <c r="G6" s="89">
        <f ca="1">IFERROR(NOW()-F6,"-")</f>
        <v>0.23496921296464279</v>
      </c>
      <c r="H6" s="124">
        <v>45937.053842592592</v>
      </c>
      <c r="I6" s="120" t="str">
        <f>IFERROR(VLOOKUP(D6,DB!A:F,6,0),"")</f>
        <v>SCECO</v>
      </c>
      <c r="J6" s="119" t="str">
        <f>IFERROR(VLOOKUP(D6,DB!A:G,7,0),"")</f>
        <v>Dead+No BB Design</v>
      </c>
      <c r="K6" s="125" t="s">
        <v>39084</v>
      </c>
      <c r="L6" s="126" t="str">
        <f>IFERROR(VLOOKUP(D6,DB!A:I,9,0),"")</f>
        <v>Latis</v>
      </c>
    </row>
    <row r="7" spans="1:16383" ht="31.5" customHeight="1">
      <c r="A7" s="121"/>
      <c r="B7" s="120" t="str">
        <f>IFERROR(VLOOKUP(D7,DB!A:K,11,0),"")</f>
        <v/>
      </c>
      <c r="C7" s="122"/>
      <c r="D7" s="164"/>
      <c r="E7" s="123"/>
      <c r="F7" s="124"/>
      <c r="G7" s="89">
        <f ca="1">IFERROR(NOW()-F7,"-")</f>
        <v>45937.308464583337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45937.308464583337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45937.308464583337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45937.308464583337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45937.308464583337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45937.308464583337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45937.308464583337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45937.308464583337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45937.308464583337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45937.308464583337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45937.308464583337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45937.308464583337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45937.308464583337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45937.308464583337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45937.308464583337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45937.308464583337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45937.308464583337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45937.308464583337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45937.308464583337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45937.308464583337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45937.308464583337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45937.308464583337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45937.308464583337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45937.308464583337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45937.308464583337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45937.308464583337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45937.308464583337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45937.308464583337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45937.308464583337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45937.308464583337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45937.308464583337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45937.308464583337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45937.308464583337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45937.308464583337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45937.308464583337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45937.308464583337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45937.308464583337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45937.308464583337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45937.308464583337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45937.308464583337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45937.308464583337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45937.308464583337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45937.308464583337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45937.308464583337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45937.308464583337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45937.308464583337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45937.308464583337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45937.308464583337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45937.308464583337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45937.308464583337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45937.308464583337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45937.308464583337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45937.308464583337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45937.308464583337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45937.308464583337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45937.308464583337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45937.308464583337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45937.308464583337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45937.308464583337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45937.308464583337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45937.308464583337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45937.308464583337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45937.308464583337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45937.308464583337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45937.308464583337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45937.308464583337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45937.308464583337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45937.308464583337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45937.308464583337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45937.308464583337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45937.308464583337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45937.308464583337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45937.308464583337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45937.308464583337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45937.308464583337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45937.308464583337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45937.308464583337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45937.308464583337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45937.308464583337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45937.308464583337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45937.308464583337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45937.308464583337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45937.308464583337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45937.308464583337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45937.308464583337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45937.308464583337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45937.308464583337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45937.308464583337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45937.308464583337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45937.308464583337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45937.308464583337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45937.308464583337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45937.308464583337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45937.308464583337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45937.308464583337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45937.308464583337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45937.308464583337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45937.308464583337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45937.308464583337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45937.308464583337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45937.308464583337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45937.308464583337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45937.308464583337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45937.308464583337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45937.308464583337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45937.308464583337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45937.308464583337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45937.308464583337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45937.308464583337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45937.308464583337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45937.308464583337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45937.308464583337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45937.308464583337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45937.308464583337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45937.308464583337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45937.308464583337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45937.308464583337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45937.308464583337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45937.308464583337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45937.308464583337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45937.308464583337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45937.308464583337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45937.308464583337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45937.308464583337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45937.308464583337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45937.308464583337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45937.308464583337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45937.308464583337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45937.308464583337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45937.308464583337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45937.308464583337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45937.308464583337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45937.308464583337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45937.308464583337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45937.308464583337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45937.308464583337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45937.308464583337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45937.308464583337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45937.308464583337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45937.308464583337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45937.308464583337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45937.308464583337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45937.308464583337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45937.308464583337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45937.308464583337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45937.308464583337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45937.308464583337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45937.308464583337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45937.308464583337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45937.308464583337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45937.308464583337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45937.308464583337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45937.308464583337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45937.308464583337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45937.308464583337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45937.308464583337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45937.308464583337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45937.308464583337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45937.308464583337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45937.308464583337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45937.308464583337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45937.308464583337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45937.308464583337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45937.308464583337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45937.308464583337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45937.308464583337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45937.308464583337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45937.308464583337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45937.308464583337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45937.308464583337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45937.308464583337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45937.308464583337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45937.308464583337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45937.308464583337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45937.308464583337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45937.308464583337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45937.308464583337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45937.308464583337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45937.308464583337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45937.308464583337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45937.308464583337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45937.308464583337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45937.308464583337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45937.308464583337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45937.308464583337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45937.308464583337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45937.308464583337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45937.308464583337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45937.308464583337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45937.308464583337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45937.308464583337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45937.308464583337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45937.308464583337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45937.308464583337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45937.308464583337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45937.308464583337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45937.308464583337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45937.308464583337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45937.308464583337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45937.308464583337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45937.308464583337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45937.308464583337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45937.308464583337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45937.308464583337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45937.308464583337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45937.308464583337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45937.308464583337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45937.308464583337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45937.308464583337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45937.308464583337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45937.308464583337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45937.308464583337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45937.308464583337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45937.308464583337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45937.308464583337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45937.308464583337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45937.308464583337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45937.308464583337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45937.308464583337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45937.308464583337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45937.308464583337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45937.308464583337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45937.308464583337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45937.308464583337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45937.308464583337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45937.308464583337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45937.308464583337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45937.308464583337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45937.308464583337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45937.308464583337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45937.308464583337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45937.308464583337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45937.308464583337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45937.308464583337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45937.308464583337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45937.308464583337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45937.308464583337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45937.308464583337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45937.308464583337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45937.308464583337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45937.308464583337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45937.308464583337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45937.308464583337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45937.308464583337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45937.308464583337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45937.308464583337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45937.308464583337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45937.308464583337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45937.308464583337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45937.308464583337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45937.308464583337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45937.308464583337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45937.308464583337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45937.308464583337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45937.308464583337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45937.308464583337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45937.308464583337</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