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66" documentId="13_ncr:1_{F6CB121F-512D-4AA6-A0C1-0FB36C537598}" xr6:coauthVersionLast="47" xr6:coauthVersionMax="47" xr10:uidLastSave="{C86FF79A-C92E-4ECD-A433-0226C4CCDA7A}"/>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<sst xmlns="http://schemas.openxmlformats.org/spreadsheetml/2006/main" count="178573" uniqueCount="39071">
  <si>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</si>
  <si>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</si>
  <si>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</si>
  <si>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</si>
  <si>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</si>
  <si>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</si>
  <si>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</si>
  <si>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</si>
  <si>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</si>
  <si>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</si>
  <si>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</si>
  <si>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</si>
  <si>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</si>
  <si>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</si>
  <si>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</si>
  <si>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</si>
  <si>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</si>
  <si>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</si>
  <si>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</si>
  <si>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</si>
  <si>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</si>
  <si>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</si>
  <si>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</si>
  <si>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</si>
  <si>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</si>
  <si>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</si>
  <si>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</si>
  <si>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</si>
  <si>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</si>
  <si>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</si>
  <si>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</si>
  <si>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</si>
  <si>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</si>
  <si>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</si>
  <si>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</si>
  <si>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</si>
  <si>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</si>
  <si>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</si>
  <si>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</si>
  <si>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</si>
  <si>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</si>
  <si>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</si>
  <si>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</si>
  <si>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</si>
  <si>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</si>
  <si>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</si>
  <si>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</si>
  <si>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</si>
  <si>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</si>
  <si>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</si>
  <si>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</si>
  <si>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</si>
  <si>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</si>
  <si>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</si>
  <si>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</si>
  <si>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</si>
  <si>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</si>
  <si>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</si>
  <si>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</si>
  <si>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</si>
  <si>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</si>
  <si>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</si>
  <si>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</si>
  <si>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</si>
  <si>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</si>
  <si>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</si>
  <si>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</si>
  <si>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</si>
  <si>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</si>
  <si>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</si>
  <si>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</si>
  <si>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</si>
  <si>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</si>
  <si>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</si>
  <si>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</si>
  <si>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</si>
  <si>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</si>
  <si>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</si>
  <si>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</si>
  <si>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</si>
  <si>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</si>
  <si>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</si>
  <si>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</si>
  <si>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</si>
  <si>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</si>
  <si>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</si>
  <si>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</si>
  <si>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</si>
  <si>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</si>
  <si>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</si>
  <si>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</si>
  <si>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</si>
  <si>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</si>
  <si>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</si>
  <si>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</si>
  <si>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</si>
  <si>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</si>
  <si>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</si>
  <si>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</si>
  <si>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</si>
  <si>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</si>
  <si>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</si>
  <si>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</si>
  <si>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</si>
  <si>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</si>
  <si>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</si>
  <si>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</si>
  <si>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</si>
  <si>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</si>
  <si>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</si>
  <si>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</si>
  <si>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</si>
  <si>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</si>
  <si>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</si>
  <si>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</si>
  <si>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</si>
  <si>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</si>
  <si>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</si>
  <si>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</si>
  <si>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</si>
  <si>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</si>
  <si>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</si>
  <si>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</si>
  <si>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</si>
  <si>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</si>
  <si>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</si>
  <si>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</si>
  <si>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</si>
  <si>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</si>
  <si>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</si>
  <si>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</si>
  <si>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</si>
  <si>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</si>
  <si>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</si>
  <si>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</si>
  <si>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</si>
  <si>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</si>
  <si>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</si>
  <si>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</si>
  <si>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</si>
  <si>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</si>
  <si>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</si>
  <si>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</si>
  <si>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</si>
  <si>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</si>
  <si>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</si>
  <si>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</si>
  <si>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</si>
  <si>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</si>
  <si>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</si>
  <si>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</si>
  <si>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</si>
  <si>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</si>
  <si>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</si>
  <si>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</si>
  <si>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</si>
  <si>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</si>
  <si>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</si>
  <si>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</si>
  <si>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</si>
  <si>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</si>
  <si>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</si>
  <si>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</si>
  <si>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</si>
  <si>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</si>
  <si>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</si>
  <si>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</si>
  <si>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</si>
  <si>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</si>
  <si>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</si>
  <si>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</si>
  <si>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</si>
  <si>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</si>
  <si>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</si>
  <si>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</si>
  <si>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</si>
  <si>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</si>
  <si>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</si>
  <si>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</si>
  <si>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</si>
  <si>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</si>
  <si>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</si>
  <si>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</si>
  <si>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</si>
  <si>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</si>
  <si>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</si>
  <si>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</si>
  <si>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</si>
  <si>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</si>
  <si>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</si>
  <si>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</si>
  <si>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</si>
  <si>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</si>
  <si>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</si>
  <si>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</si>
  <si>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</si>
  <si>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</si>
  <si>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</si>
  <si>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</si>
  <si>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</si>
  <si>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</si>
  <si>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</si>
  <si>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</si>
  <si>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</si>
  <si>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</si>
  <si>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</si>
  <si>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</si>
  <si>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</si>
  <si>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</si>
  <si>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</si>
  <si>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</si>
  <si>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</si>
  <si>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</si>
  <si>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</si>
  <si>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</si>
  <si>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</si>
  <si>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</si>
  <si>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</si>
  <si>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</si>
  <si>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</si>
  <si>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</si>
  <si>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</si>
  <si>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</si>
  <si>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</si>
  <si>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</si>
  <si>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</si>
  <si>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</si>
  <si>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</si>
  <si>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</si>
  <si>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</si>
  <si>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</si>
  <si>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</si>
  <si>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</si>
  <si>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</si>
  <si>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</si>
  <si>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</si>
  <si>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</si>
  <si>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</si>
  <si>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</si>
  <si>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</si>
  <si>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</si>
  <si>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</si>
  <si>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</si>
  <si>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</si>
  <si>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</si>
  <si>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</si>
  <si>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</si>
  <si>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</si>
  <si>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</si>
  <si>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</si>
  <si>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</si>
  <si>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</si>
  <si>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</si>
  <si>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</si>
  <si>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</si>
  <si>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</si>
  <si>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</si>
  <si>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</si>
  <si>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</si>
  <si>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</si>
  <si>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</si>
  <si>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</si>
  <si>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</si>
  <si>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</si>
  <si>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</si>
  <si>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</si>
  <si>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</si>
  <si>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</si>
  <si>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</si>
  <si>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</si>
  <si>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</si>
  <si>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</si>
  <si>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</si>
  <si>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</si>
  <si>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</si>
  <si>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</si>
  <si>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</si>
  <si>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</si>
  <si>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</si>
  <si>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</si>
  <si>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</si>
  <si>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</si>
  <si>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</si>
  <si>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</si>
  <si>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</si>
  <si>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</si>
  <si>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</si>
  <si>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</si>
  <si>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</si>
  <si>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</si>
  <si>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</si>
  <si>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</si>
  <si>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</si>
  <si>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</si>
  <si>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</si>
  <si>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</si>
  <si>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</si>
  <si>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</si>
  <si>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</si>
  <si>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</si>
  <si>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</si>
  <si>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</si>
  <si>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</si>
  <si>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</si>
  <si>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</si>
  <si>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</si>
  <si>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</si>
  <si>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</si>
  <si>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</si>
  <si>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</si>
  <si>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</si>
  <si>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</si>
  <si>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</si>
  <si>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</si>
  <si>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</si>
  <si>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</si>
  <si>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</si>
  <si>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</si>
  <si>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</si>
  <si>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</si>
  <si>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</si>
  <si>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</si>
  <si>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</si>
  <si>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</si>
  <si>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</si>
  <si>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</si>
  <si>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</si>
  <si>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</si>
  <si>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</si>
  <si>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</si>
  <si>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</si>
  <si>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</si>
  <si>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</si>
  <si>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</si>
  <si>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</si>
  <si>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</si>
  <si>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</si>
  <si>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</si>
  <si>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</si>
  <si>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</si>
  <si>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</si>
  <si>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</si>
  <si>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</si>
  <si>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</si>
  <si>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</si>
  <si>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</si>
  <si>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</si>
  <si>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</si>
  <si>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</si>
  <si>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</si>
  <si>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</si>
  <si>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</si>
  <si>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</si>
  <si>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</si>
  <si>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</si>
  <si>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</si>
  <si>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</si>
  <si>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</si>
  <si>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</si>
  <si>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</si>
  <si>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</si>
  <si>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</si>
  <si>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</si>
  <si>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</si>
  <si>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</si>
  <si>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</si>
  <si>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</si>
  <si>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</si>
  <si>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</si>
  <si>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</si>
  <si>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</si>
  <si>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</si>
  <si>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</si>
  <si>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</si>
  <si>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</si>
  <si>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</si>
  <si>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</si>
  <si>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</si>
  <si>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</si>
  <si>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</si>
  <si>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</si>
  <si>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</si>
  <si>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</si>
  <si>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</si>
  <si>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</si>
  <si>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</si>
  <si>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</si>
  <si>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</si>
  <si>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</si>
  <si>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</si>
  <si>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</si>
  <si>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</si>
  <si>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</si>
  <si>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</si>
  <si>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</si>
  <si>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</si>
  <si>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</si>
  <si>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</si>
  <si>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</si>
  <si>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</si>
  <si>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</si>
  <si>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</si>
  <si>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</si>
  <si>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</si>
  <si>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</si>
  <si>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</si>
  <si>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</si>
  <si>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</si>
  <si>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</si>
  <si>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</si>
  <si>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</si>
  <si>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</si>
  <si>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</si>
  <si>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</si>
  <si>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</si>
  <si>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</si>
  <si>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</si>
  <si>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</si>
  <si>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</si>
  <si>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</si>
  <si>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</si>
  <si>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</si>
  <si>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</si>
  <si>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</si>
  <si>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</si>
  <si>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</si>
  <si>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</si>
  <si>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</si>
  <si>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</si>
  <si>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</si>
  <si>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</si>
  <si>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</si>
  <si>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</si>
  <si>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</si>
  <si>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</si>
  <si>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</si>
  <si>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</si>
  <si>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</si>
  <si>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</si>
  <si>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</si>
  <si>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</si>
  <si>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</si>
  <si>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</si>
  <si>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</si>
  <si>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</si>
  <si>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</si>
  <si>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</si>
  <si>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</si>
  <si>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</si>
  <si>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</si>
  <si>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</si>
  <si>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</si>
  <si>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</si>
  <si>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</si>
  <si>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</si>
  <si>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</si>
  <si>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</si>
  <si>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</si>
  <si>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</si>
  <si>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</si>
  <si>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</si>
  <si>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</si>
  <si>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</si>
  <si>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</si>
  <si>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</si>
  <si>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</si>
  <si>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</si>
  <si>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</si>
  <si>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</si>
  <si>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</si>
  <si>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</si>
  <si>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</si>
  <si>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</si>
  <si>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</si>
  <si>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</si>
  <si>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</si>
  <si>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</si>
  <si>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</si>
  <si>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</si>
  <si>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</si>
  <si>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</si>
  <si>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</si>
  <si>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</si>
  <si>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</si>
  <si>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</si>
  <si>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</si>
  <si>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</si>
  <si>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</si>
  <si>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</si>
  <si>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</si>
  <si>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</si>
  <si>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</si>
  <si>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</si>
  <si>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</si>
  <si>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</si>
  <si>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</si>
  <si>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</si>
  <si>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</si>
  <si>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</si>
  <si>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</si>
  <si>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</si>
  <si>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</si>
  <si>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</si>
  <si>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</si>
  <si>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</si>
  <si>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</si>
  <si>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</si>
  <si>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</si>
  <si>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</si>
  <si>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</si>
  <si>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</si>
  <si>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</si>
  <si>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</si>
  <si>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</si>
  <si>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</si>
  <si>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</si>
  <si>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</si>
  <si>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</si>
  <si>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</si>
  <si>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</si>
  <si>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</si>
  <si>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</si>
  <si>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</si>
  <si>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</si>
  <si>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</si>
  <si>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</si>
  <si>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</si>
  <si>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</si>
  <si>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</si>
  <si>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</si>
  <si>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</si>
  <si>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</si>
  <si>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</si>
  <si>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</si>
  <si>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</si>
  <si>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</si>
  <si>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</si>
  <si>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</si>
  <si>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</si>
  <si>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</si>
  <si>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</si>
  <si>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</si>
  <si>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</si>
  <si>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</si>
  <si>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</si>
  <si>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</si>
  <si>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</si>
  <si>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</si>
  <si>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</si>
  <si>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</si>
  <si>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</si>
  <si>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</si>
  <si>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</si>
  <si>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</si>
  <si>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</si>
  <si>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</si>
  <si>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</si>
  <si>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</si>
  <si>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</si>
  <si>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</si>
  <si>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</si>
  <si>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</si>
  <si>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</si>
  <si>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</si>
  <si>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</si>
  <si>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</si>
  <si>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</si>
  <si>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</si>
  <si>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</si>
  <si>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</si>
  <si>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</si>
  <si>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</si>
  <si>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</si>
  <si>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</si>
  <si>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</si>
  <si>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</si>
  <si>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</si>
  <si>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</si>
  <si>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</si>
  <si>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</si>
  <si>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</si>
  <si>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</si>
  <si>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</si>
  <si>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</si>
  <si>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</si>
  <si>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</si>
  <si>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</si>
  <si>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</si>
  <si>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</si>
  <si>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</si>
  <si>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</si>
  <si>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</si>
  <si>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</si>
  <si>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</si>
  <si>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</si>
  <si>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</si>
  <si>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</si>
  <si>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</si>
  <si>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</si>
  <si>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</si>
  <si>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</si>
  <si>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</si>
  <si>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</si>
  <si>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</si>
  <si>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</si>
  <si>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</si>
  <si>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</si>
  <si>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</si>
  <si>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</si>
  <si>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</si>
  <si>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</si>
  <si>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</si>
  <si>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</si>
  <si>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</si>
  <si>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</si>
  <si>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</si>
  <si>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</si>
  <si>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</si>
  <si>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</si>
  <si>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</si>
  <si>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</si>
  <si>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</si>
  <si>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</si>
  <si>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</si>
  <si>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</si>
  <si>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</si>
  <si>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</si>
  <si>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</si>
  <si>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</si>
  <si>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</si>
  <si>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</si>
  <si>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</si>
  <si>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</si>
  <si>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</si>
  <si>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</si>
  <si>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</si>
  <si>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</si>
  <si>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</si>
  <si>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</si>
  <si>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</si>
  <si>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</si>
  <si>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</si>
  <si>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</si>
  <si>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</si>
  <si>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</si>
  <si>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</si>
  <si>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</si>
  <si>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</si>
  <si>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</si>
  <si>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</si>
  <si>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</si>
  <si>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</si>
  <si>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</si>
  <si>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</si>
  <si>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</si>
  <si>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</si>
  <si>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</si>
  <si>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</si>
  <si>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</si>
  <si>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</si>
  <si>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</si>
  <si>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</si>
  <si>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</si>
  <si>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</si>
  <si>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</si>
  <si>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</si>
  <si>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</si>
  <si>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</si>
  <si>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</si>
  <si>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</si>
  <si>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</si>
  <si>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</si>
  <si>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</si>
  <si>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</si>
  <si>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</si>
  <si>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</si>
  <si>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</si>
  <si>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</si>
  <si>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</si>
  <si>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</si>
  <si>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</si>
  <si>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</si>
  <si>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</si>
  <si>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</si>
  <si>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</si>
  <si>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</si>
  <si>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</si>
  <si>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</si>
  <si>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</si>
  <si>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</si>
  <si>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</si>
  <si>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</si>
  <si>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</si>
  <si>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</si>
  <si>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</si>
  <si>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</si>
  <si>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</si>
  <si>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</si>
  <si>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</si>
  <si>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</si>
  <si>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</si>
  <si>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</si>
  <si>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</si>
  <si>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</si>
  <si>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</si>
  <si>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</si>
  <si>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</si>
  <si>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</si>
  <si>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</si>
  <si>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</si>
  <si>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</si>
  <si>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</si>
  <si>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</si>
  <si>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</si>
  <si>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</si>
  <si>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</si>
  <si>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</si>
  <si>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</si>
  <si>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</si>
  <si>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</si>
  <si>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</si>
  <si>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</si>
  <si>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</si>
  <si>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</si>
  <si>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</si>
  <si>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</si>
  <si>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</si>
  <si>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</si>
  <si>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</si>
  <si>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</si>
  <si>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</si>
  <si>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</si>
  <si>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</si>
  <si>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</si>
  <si>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</si>
  <si>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</si>
  <si>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</si>
  <si>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</si>
  <si>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</si>
  <si>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</si>
  <si>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</si>
  <si>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</si>
  <si>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</si>
  <si>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</si>
  <si>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</si>
  <si>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</si>
  <si>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</si>
  <si>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</si>
  <si>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</si>
  <si>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</si>
  <si>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</si>
  <si>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</si>
  <si>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</si>
  <si>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</si>
  <si>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</si>
  <si>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</si>
  <si>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</si>
  <si>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</si>
  <si>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</si>
  <si>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</si>
  <si>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</si>
  <si>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</si>
  <si>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</si>
  <si>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</si>
  <si>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</si>
  <si>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</si>
  <si>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</si>
  <si>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</si>
  <si>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</si>
  <si>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</si>
  <si>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</si>
  <si>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</si>
  <si>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</si>
  <si>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</si>
  <si>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</si>
  <si>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</si>
  <si>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</si>
  <si>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</si>
  <si>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</si>
  <si>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</si>
  <si>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</si>
  <si>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</si>
  <si>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</si>
  <si>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</si>
  <si>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</si>
  <si>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</si>
  <si>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</si>
  <si>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</si>
  <si>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</si>
  <si>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</si>
  <si>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</si>
  <si>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</si>
  <si>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</si>
  <si>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</si>
  <si>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</si>
  <si>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</si>
  <si>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</si>
  <si>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</si>
  <si>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</si>
  <si>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</si>
  <si>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</si>
  <si>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</si>
  <si>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</si>
  <si>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</si>
  <si>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</si>
  <si>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</si>
  <si>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</si>
  <si>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</si>
  <si>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</si>
  <si>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</si>
  <si>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</si>
  <si>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</si>
  <si>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</si>
  <si>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</si>
  <si>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</si>
  <si>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</si>
  <si>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</si>
  <si>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</si>
  <si>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</si>
  <si>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</si>
  <si>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</si>
  <si>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</si>
  <si>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</si>
  <si>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</si>
  <si>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</si>
  <si>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</si>
  <si>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</si>
  <si>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</si>
  <si>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</si>
  <si>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</si>
  <si>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</si>
  <si>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</si>
  <si>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</si>
  <si>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</si>
  <si>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</si>
  <si>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</si>
  <si>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</si>
  <si>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</si>
  <si>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</si>
  <si>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</si>
  <si>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</si>
  <si>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</si>
  <si>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</si>
  <si>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</si>
  <si>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</si>
  <si>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</si>
  <si>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</si>
  <si>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</si>
  <si>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</si>
  <si>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</si>
  <si>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</si>
  <si>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</si>
  <si>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</si>
  <si>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</si>
  <si>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</si>
  <si>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</si>
  <si>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</si>
  <si>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</si>
  <si>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</si>
  <si>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</si>
  <si>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</si>
  <si>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</si>
  <si>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</si>
  <si>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</si>
  <si>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</si>
  <si>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</si>
  <si>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</si>
  <si>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</si>
  <si>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</si>
  <si>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</si>
  <si>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</si>
  <si>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</si>
  <si>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</si>
  <si>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</si>
  <si>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</si>
  <si>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</si>
  <si>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</si>
  <si>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</si>
  <si>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</si>
  <si>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</si>
  <si>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</si>
  <si>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</si>
  <si>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</si>
  <si>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</si>
  <si>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</si>
  <si>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</si>
  <si>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</si>
  <si>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</si>
  <si>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</si>
  <si>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</si>
  <si>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</si>
  <si>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</si>
  <si>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</si>
  <si>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</si>
  <si>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</si>
  <si>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</si>
  <si>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</si>
  <si>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</si>
  <si>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</si>
  <si>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</si>
  <si>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</si>
  <si>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</si>
  <si>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</si>
  <si>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</si>
  <si>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</si>
  <si>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</si>
  <si>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</si>
  <si>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</si>
  <si>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</si>
  <si>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</si>
  <si>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</si>
  <si>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</si>
  <si>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</si>
  <si>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</si>
  <si>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</si>
  <si>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</si>
  <si>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</si>
  <si>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</si>
  <si>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</si>
  <si>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</si>
  <si>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</si>
  <si>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</si>
  <si>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</si>
  <si>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</si>
  <si>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</si>
  <si>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</si>
  <si>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</si>
  <si>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</si>
  <si>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</si>
  <si>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</si>
  <si>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</si>
  <si>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</si>
  <si>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</si>
  <si>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</si>
  <si>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</si>
  <si>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</si>
  <si>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</si>
  <si>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</si>
  <si>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</si>
  <si>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</si>
  <si>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</si>
  <si>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</si>
  <si>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</si>
  <si>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</si>
  <si>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</si>
  <si>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</si>
  <si>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</si>
  <si>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</si>
  <si>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</si>
  <si>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</si>
  <si>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</si>
  <si>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</si>
  <si>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</si>
  <si>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</si>
  <si>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</si>
  <si>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</si>
  <si>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</si>
  <si>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</si>
  <si>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</si>
  <si>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</si>
  <si>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</si>
  <si>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</si>
  <si>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</si>
  <si>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</si>
  <si>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</si>
  <si>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</si>
  <si>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</si>
  <si>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</si>
  <si>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</si>
  <si>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</si>
  <si>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</si>
  <si>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</si>
  <si>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</si>
  <si>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</si>
  <si>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</si>
  <si>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</si>
  <si>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</si>
  <si>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</si>
  <si>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</si>
  <si>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</si>
  <si>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</si>
  <si>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</si>
  <si>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</si>
  <si>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</si>
  <si>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</si>
  <si>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</si>
  <si>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</si>
  <si>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</si>
  <si>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</si>
  <si>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</si>
  <si>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</si>
  <si>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</si>
  <si>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</si>
  <si>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</si>
  <si>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</si>
  <si>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</si>
  <si>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</si>
  <si>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</si>
  <si>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</si>
  <si>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</si>
  <si>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</si>
  <si>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</si>
  <si>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</si>
  <si>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</si>
  <si>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</si>
  <si>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</si>
  <si>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</si>
  <si>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</si>
  <si>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</si>
  <si>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</si>
  <si>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</si>
  <si>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</si>
  <si>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</si>
  <si>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</si>
  <si>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</si>
  <si>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</si>
  <si>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</si>
  <si>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</si>
  <si>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</si>
  <si>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</si>
  <si>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</si>
  <si>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</si>
  <si>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</si>
  <si>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</si>
  <si>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</si>
  <si>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</si>
  <si>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</si>
  <si>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</si>
  <si>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</si>
  <si>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</si>
  <si>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</si>
  <si>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</si>
  <si>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</si>
  <si>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</si>
  <si>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</si>
  <si>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</si>
  <si>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</si>
  <si>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</si>
  <si>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</si>
  <si>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</si>
  <si>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</si>
  <si>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</si>
  <si>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</si>
  <si>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</si>
  <si>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</si>
  <si>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</si>
  <si>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</si>
  <si>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</si>
  <si>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</si>
  <si>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</si>
  <si>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</si>
  <si>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</si>
  <si>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</si>
  <si>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</si>
  <si>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</si>
  <si>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</si>
  <si>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</si>
  <si>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</si>
  <si>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</si>
  <si>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</si>
  <si>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</si>
  <si>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</si>
  <si>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</si>
  <si>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</si>
  <si>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</si>
  <si>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</si>
  <si>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</si>
  <si>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</si>
  <si>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</si>
  <si>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</si>
  <si>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</si>
  <si>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</si>
  <si>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</si>
  <si>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</si>
  <si>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</si>
  <si>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</si>
  <si>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</si>
  <si>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</si>
  <si>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</si>
  <si>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</si>
  <si>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</si>
  <si>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</si>
  <si>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</si>
  <si>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</si>
  <si>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</si>
  <si>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</si>
  <si>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</si>
  <si>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</si>
  <si>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</si>
  <si>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</si>
  <si>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</si>
  <si>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</si>
  <si>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</si>
  <si>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</si>
  <si>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</si>
  <si>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</si>
  <si>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</si>
  <si>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</si>
  <si>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</si>
  <si>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</si>
  <si>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</si>
  <si>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</si>
  <si>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</si>
  <si>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</si>
  <si>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</si>
  <si>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</si>
  <si>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</si>
  <si>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</si>
  <si>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</si>
  <si>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</si>
  <si>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</si>
  <si>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</si>
  <si>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</si>
  <si>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</si>
  <si>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</si>
  <si>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</si>
  <si>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</si>
  <si>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</si>
  <si>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</si>
  <si>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</si>
  <si>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</si>
  <si>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</si>
  <si>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</si>
  <si>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</si>
  <si>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</si>
  <si>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</si>
  <si>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</si>
  <si>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</si>
  <si>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</si>
  <si>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</si>
  <si>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</si>
  <si>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</si>
  <si>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</si>
  <si>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</si>
  <si>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</si>
  <si>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</si>
  <si>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</si>
  <si>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</si>
  <si>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</si>
  <si>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</si>
  <si>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</si>
  <si>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</si>
  <si>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</si>
  <si>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</si>
  <si>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</si>
  <si>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</si>
  <si>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</si>
  <si>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</si>
  <si>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</si>
  <si>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</si>
  <si>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</si>
  <si>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</si>
  <si>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</si>
  <si>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</si>
  <si>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</si>
  <si>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</si>
  <si>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</si>
  <si>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</si>
  <si>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</si>
  <si>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</si>
  <si>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</si>
  <si>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</si>
  <si>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</si>
  <si>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</si>
  <si>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</si>
  <si>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</si>
  <si>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</si>
  <si>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</si>
  <si>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</si>
  <si>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</si>
  <si>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</si>
  <si>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</si>
  <si>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</si>
  <si>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</si>
  <si>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</si>
  <si>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</si>
  <si>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</si>
  <si>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</si>
  <si>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</si>
  <si>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</si>
  <si>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</si>
  <si>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</si>
  <si>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</si>
  <si>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</si>
  <si>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</si>
  <si>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</si>
  <si>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</si>
  <si>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</si>
  <si>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</si>
  <si>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</si>
  <si>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</si>
  <si>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</si>
  <si>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</si>
  <si>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</si>
  <si>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</si>
  <si>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</si>
  <si>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</si>
  <si>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</si>
  <si>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</si>
  <si>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</si>
  <si>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</si>
  <si>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</si>
  <si>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</si>
  <si>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</si>
  <si>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</si>
  <si>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</si>
  <si>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</si>
  <si>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</si>
  <si>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</si>
  <si>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</si>
  <si>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</si>
  <si>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</si>
  <si>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</si>
  <si>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</si>
  <si>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</si>
  <si>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</si>
  <si>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</si>
  <si>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</si>
  <si>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</si>
  <si>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</si>
  <si>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</si>
  <si>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</si>
  <si>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</si>
  <si>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</si>
  <si>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</si>
  <si>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</si>
  <si>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</si>
  <si>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</si>
  <si>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</si>
  <si>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</si>
  <si>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</si>
  <si>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</si>
  <si>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</si>
  <si>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</si>
  <si>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</si>
  <si>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</si>
  <si>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</si>
  <si>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</si>
  <si>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</si>
  <si>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</si>
  <si>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</si>
  <si>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</si>
  <si>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</si>
  <si>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</si>
  <si>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</si>
  <si>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</si>
  <si>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</si>
  <si>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</si>
  <si>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</si>
  <si>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</si>
  <si>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</si>
  <si>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</si>
  <si>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</si>
  <si>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</si>
  <si>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</si>
  <si>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</si>
  <si>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</si>
  <si>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</si>
  <si>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</si>
  <si>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</si>
  <si>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</si>
  <si>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</si>
  <si>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</si>
  <si>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</si>
  <si>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</si>
  <si>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</si>
  <si>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</si>
  <si>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</si>
  <si>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</si>
  <si>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</si>
  <si>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</si>
  <si>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</si>
  <si>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</si>
  <si>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</si>
  <si>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</si>
  <si>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</si>
  <si>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</si>
  <si>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</si>
  <si>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</si>
  <si>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</si>
  <si>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</si>
  <si>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</si>
  <si>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</si>
  <si>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</si>
  <si>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</si>
  <si>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</si>
  <si>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</si>
  <si>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</si>
  <si>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</si>
  <si>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</si>
  <si>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</si>
  <si>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</si>
  <si>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</si>
  <si>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</si>
  <si>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</si>
  <si>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</si>
  <si>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</si>
  <si>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</si>
  <si>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</si>
  <si>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</si>
  <si>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</si>
  <si>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</si>
  <si>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</si>
  <si>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</si>
  <si>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</si>
  <si>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</si>
  <si>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</si>
  <si>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</si>
  <si>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</si>
  <si>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</si>
  <si>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</si>
  <si>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</si>
  <si>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</si>
  <si>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</si>
  <si>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</si>
  <si>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</si>
  <si>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</si>
  <si>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</si>
  <si>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</si>
  <si>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</si>
  <si>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</si>
  <si>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</si>
  <si>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</si>
  <si>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</si>
  <si>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</si>
  <si>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</si>
  <si>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</si>
  <si>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</si>
  <si>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</si>
  <si>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</si>
  <si>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</si>
  <si>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</si>
  <si>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</si>
  <si>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</si>
  <si>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</si>
  <si>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</si>
  <si>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</si>
  <si>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</si>
  <si>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</si>
  <si>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</si>
  <si>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</si>
  <si>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</si>
  <si>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</si>
  <si>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</si>
  <si>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</si>
  <si>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</si>
  <si>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</si>
  <si>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</si>
  <si>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</si>
  <si>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</si>
  <si>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</si>
  <si>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</si>
  <si>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</si>
  <si>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</si>
  <si>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</si>
  <si>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</si>
  <si>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</si>
  <si>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</si>
  <si>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</si>
  <si>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</si>
  <si>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</si>
  <si>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</si>
  <si>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</si>
  <si>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</si>
  <si>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</si>
  <si>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</si>
  <si>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</si>
  <si>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</si>
  <si>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</si>
  <si>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</si>
  <si>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</si>
  <si>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</si>
  <si>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</si>
  <si>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</si>
  <si>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</si>
  <si>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</si>
  <si>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</si>
  <si>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</si>
  <si>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</si>
  <si>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</si>
  <si>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</si>
  <si>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</si>
  <si>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</si>
  <si>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</si>
  <si>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</si>
  <si>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</si>
  <si>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</si>
  <si>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</si>
  <si>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</si>
  <si>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</si>
  <si>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</si>
  <si>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</si>
  <si>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</si>
  <si>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</si>
  <si>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</si>
  <si>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</si>
  <si>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</si>
  <si>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</si>
  <si>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</si>
  <si>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</si>
  <si>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</si>
  <si>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</si>
  <si>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</si>
  <si>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</si>
  <si>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</si>
  <si>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</si>
  <si>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</si>
  <si>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</si>
  <si>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</si>
  <si>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</si>
  <si>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</si>
  <si>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</si>
  <si>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</si>
  <si>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</si>
  <si>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</si>
  <si>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</si>
  <si>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</si>
  <si>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</si>
  <si>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</si>
  <si>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</si>
  <si>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</si>
  <si>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</si>
  <si>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</si>
  <si>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</si>
  <si>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</si>
  <si>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</si>
  <si>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</si>
  <si>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</si>
  <si>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</si>
  <si>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</si>
  <si>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</si>
  <si>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</si>
  <si>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</si>
  <si>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</si>
  <si>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</si>
  <si>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</si>
  <si>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</si>
  <si>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</si>
  <si>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</si>
  <si>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</si>
  <si>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</si>
  <si>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</si>
  <si>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</si>
  <si>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</si>
  <si>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</si>
  <si>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</si>
  <si>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</si>
  <si>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</si>
  <si>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</si>
  <si>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</si>
  <si>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</si>
  <si>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</si>
  <si>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</si>
  <si>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</si>
  <si>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</si>
  <si>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</si>
  <si>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</si>
  <si>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</si>
  <si>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</si>
  <si>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</si>
  <si>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</si>
  <si>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</si>
  <si>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</si>
  <si>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</si>
  <si>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</si>
  <si>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</si>
  <si>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</si>
  <si>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</si>
  <si>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</si>
  <si>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</si>
  <si>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</si>
  <si>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</si>
  <si>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</si>
  <si>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</si>
  <si>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</si>
  <si>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</si>
  <si>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</si>
  <si>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</si>
  <si>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</si>
  <si>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</si>
  <si>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</si>
  <si>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</si>
  <si>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</si>
  <si>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</si>
  <si>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</si>
  <si>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</si>
  <si>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</si>
  <si>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</si>
  <si>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</si>
  <si>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</si>
  <si>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</si>
  <si>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</si>
  <si>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</si>
  <si>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</si>
  <si>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</si>
  <si>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</si>
  <si>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</si>
  <si>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</si>
  <si>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</si>
  <si>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</si>
  <si>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</si>
  <si>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</si>
  <si>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</si>
  <si>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</si>
  <si>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</si>
  <si>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</si>
  <si>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</si>
  <si>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</si>
  <si>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</si>
  <si>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</si>
  <si>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</si>
  <si>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</si>
  <si>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</si>
  <si>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</si>
  <si>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</si>
  <si>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</si>
  <si>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</si>
  <si>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</si>
  <si>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</si>
  <si>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</si>
  <si>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</si>
  <si>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</si>
  <si>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</si>
  <si>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</si>
  <si>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</si>
  <si>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</si>
  <si>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</si>
  <si>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</si>
  <si>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</si>
  <si>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</si>
  <si>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</si>
  <si>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</si>
  <si>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</si>
  <si>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</si>
  <si>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</si>
  <si>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</si>
  <si>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</si>
  <si>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</si>
  <si>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</si>
  <si>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</si>
  <si>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</si>
  <si>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</si>
  <si>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</si>
  <si>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</si>
  <si>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</si>
  <si>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</si>
  <si>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</si>
  <si>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</si>
  <si>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</si>
  <si>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</si>
  <si>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</si>
  <si>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</si>
  <si>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</si>
  <si>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</si>
  <si>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</si>
  <si>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</si>
  <si>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</si>
  <si>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</si>
  <si>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</si>
  <si>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</si>
  <si>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</si>
  <si>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</si>
  <si>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</si>
  <si>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</si>
  <si>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</si>
  <si>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</si>
  <si>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</si>
  <si>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</si>
  <si>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</si>
  <si>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</si>
  <si>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</si>
  <si>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</si>
  <si>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</si>
  <si>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</si>
  <si>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</si>
  <si>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</si>
  <si>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</si>
  <si>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</si>
  <si>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</si>
  <si>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</si>
  <si>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</si>
  <si>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</si>
  <si>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</si>
  <si>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</si>
  <si>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</si>
  <si>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</si>
  <si>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</si>
  <si>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</si>
  <si>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</si>
  <si>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</si>
  <si>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</si>
  <si>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</si>
  <si>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</si>
  <si>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</si>
  <si>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</si>
  <si>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</si>
  <si>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</si>
  <si>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</si>
  <si>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</si>
  <si>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</si>
  <si>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</si>
  <si>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</si>
  <si>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</si>
  <si>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</si>
  <si>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</si>
  <si>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</si>
  <si>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</si>
  <si>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</si>
  <si>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</si>
  <si>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</si>
  <si>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</si>
  <si>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</si>
  <si>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</si>
  <si>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</si>
  <si>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</si>
  <si>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</si>
  <si>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</si>
  <si>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</si>
  <si>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</si>
  <si>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</si>
  <si>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</si>
  <si>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</si>
  <si>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</si>
  <si>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</si>
  <si>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</si>
  <si>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</si>
  <si>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</si>
  <si>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</si>
  <si>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</si>
  <si>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</si>
  <si>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</si>
  <si>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</si>
  <si>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</si>
  <si>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</si>
  <si>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</si>
  <si>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</si>
  <si>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</si>
  <si>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</si>
  <si>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</si>
  <si>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</si>
  <si>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</si>
  <si>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</si>
  <si>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</si>
  <si>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</si>
  <si>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</si>
  <si>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</si>
  <si>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</si>
  <si>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</si>
  <si>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</si>
  <si>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</si>
  <si>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</si>
  <si>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</si>
  <si>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</si>
  <si>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</si>
  <si>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</si>
  <si>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</si>
  <si>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</si>
  <si>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</si>
  <si>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</si>
  <si>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</si>
  <si>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</si>
  <si>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</si>
  <si>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</si>
  <si>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</si>
  <si>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</si>
  <si>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</si>
  <si>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</si>
  <si>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</si>
  <si>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</si>
  <si>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</si>
  <si>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</si>
  <si>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</si>
  <si>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</si>
  <si>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</si>
  <si>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</si>
  <si>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</si>
  <si>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</si>
  <si>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</si>
  <si>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</si>
  <si>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</si>
  <si>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</si>
  <si>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</si>
  <si>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</si>
  <si>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</si>
  <si>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</si>
  <si>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</si>
  <si>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</si>
  <si>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</si>
  <si>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</si>
  <si>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</si>
  <si>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</si>
  <si>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</si>
  <si>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</si>
  <si>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</si>
  <si>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</si>
  <si>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</si>
  <si>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</si>
  <si>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</si>
  <si>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</si>
  <si>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</si>
  <si>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</si>
  <si>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</si>
  <si>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</si>
  <si>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</si>
  <si>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</si>
  <si>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</si>
  <si>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</si>
  <si>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</si>
  <si>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</si>
  <si>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</si>
  <si>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</si>
  <si>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</si>
  <si>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</si>
  <si>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</si>
  <si>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</si>
  <si>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</si>
  <si>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</si>
  <si>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</si>
  <si>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</si>
  <si>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</si>
  <si>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</si>
  <si>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</si>
  <si>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</si>
  <si>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</si>
  <si>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</si>
  <si>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</si>
  <si>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</si>
  <si>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</si>
  <si>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</si>
  <si>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</si>
  <si>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</si>
  <si>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</si>
  <si>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</si>
  <si>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</si>
  <si>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</si>
  <si>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</si>
  <si>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</si>
  <si>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</si>
  <si>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</si>
  <si>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</si>
  <si>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</si>
  <si>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</si>
  <si>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</si>
  <si>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</si>
  <si>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</si>
  <si>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</si>
  <si>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</si>
  <si>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</si>
  <si>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</si>
  <si>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</si>
  <si>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</si>
  <si>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</si>
  <si>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</si>
  <si>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</si>
  <si>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</si>
  <si>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</si>
  <si>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</si>
  <si>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</si>
  <si>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</si>
  <si>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</si>
  <si>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</si>
  <si>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</si>
  <si>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</si>
  <si>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</si>
  <si>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</si>
  <si>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</si>
  <si>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</si>
  <si>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</si>
  <si>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</si>
  <si>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</si>
  <si>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</si>
  <si>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</si>
  <si>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</si>
  <si>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</si>
  <si>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</si>
  <si>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</si>
  <si>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</si>
  <si>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</si>
  <si>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</si>
  <si>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</si>
  <si>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</si>
  <si>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</si>
  <si>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</si>
  <si>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</si>
  <si>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</si>
  <si>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</si>
  <si>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</si>
  <si>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</si>
  <si>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</si>
  <si>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</si>
  <si>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</si>
  <si>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</si>
  <si>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</si>
  <si>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</si>
  <si>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</si>
  <si>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</si>
  <si>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</si>
  <si>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</si>
  <si>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</si>
  <si>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</si>
  <si>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</si>
  <si>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</si>
  <si>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</si>
  <si>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</si>
  <si>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</si>
  <si>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</si>
  <si>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</si>
  <si>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</si>
  <si>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</si>
  <si>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</si>
  <si>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</si>
  <si>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</si>
  <si>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</si>
  <si>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</si>
  <si>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</si>
  <si>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</si>
  <si>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</si>
  <si>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</si>
  <si>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</si>
  <si>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</si>
  <si>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</si>
  <si>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</si>
  <si>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</si>
  <si>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</si>
  <si>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</si>
  <si>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</si>
  <si>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</si>
  <si>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</si>
  <si>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</si>
  <si>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</si>
  <si>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</si>
  <si>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</si>
  <si>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</si>
  <si>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</si>
  <si>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</si>
  <si>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</si>
  <si>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</si>
  <si>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</si>
  <si>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</si>
  <si>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</si>
  <si>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</si>
  <si>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</si>
  <si>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</si>
  <si>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</si>
  <si>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</si>
  <si>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</si>
  <si>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</si>
  <si>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</si>
  <si>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</si>
  <si>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</si>
  <si>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</si>
  <si>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</si>
  <si>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</si>
  <si>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</si>
  <si>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</si>
  <si>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</si>
  <si>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</si>
  <si>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</si>
  <si>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</si>
  <si>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</si>
  <si>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</si>
  <si>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</si>
  <si>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</si>
  <si>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</si>
  <si>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</si>
  <si>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</si>
  <si>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</si>
  <si>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</si>
  <si>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</si>
  <si>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</si>
  <si>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</si>
  <si>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</si>
  <si>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</si>
  <si>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</si>
  <si>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</si>
  <si>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</si>
  <si>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</si>
  <si>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</si>
  <si>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</si>
  <si>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</si>
  <si>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</si>
  <si>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</si>
  <si>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</si>
  <si>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</si>
  <si>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</si>
  <si>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</si>
  <si>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</si>
  <si>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</si>
  <si>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</si>
  <si>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</si>
  <si>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</si>
  <si>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</si>
  <si>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</si>
  <si>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</si>
  <si>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</si>
  <si>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</si>
  <si>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</si>
  <si>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</si>
  <si>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</si>
  <si>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</si>
  <si>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</si>
  <si>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</si>
  <si>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</si>
  <si>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</si>
  <si>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</si>
  <si>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</si>
  <si>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</si>
  <si>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</si>
  <si>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</si>
  <si>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</si>
  <si>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</si>
  <si>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</si>
  <si>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</si>
  <si>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</si>
  <si>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</si>
  <si>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</si>
  <si>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</si>
  <si>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</si>
  <si>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</si>
  <si>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</si>
  <si>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</si>
  <si>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</si>
  <si>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</si>
  <si>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</si>
  <si>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</si>
  <si>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</si>
  <si>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</si>
  <si>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</si>
  <si>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</si>
  <si>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</si>
  <si>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</si>
  <si>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</si>
  <si>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</si>
  <si>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</si>
  <si>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</si>
  <si>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</si>
  <si>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</si>
  <si>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</si>
  <si>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</si>
  <si>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</si>
  <si>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</si>
  <si>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</si>
  <si>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</si>
  <si>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</si>
  <si>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</si>
  <si>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</si>
  <si>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</si>
  <si>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</si>
  <si>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</si>
  <si>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</si>
  <si>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</si>
  <si>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</si>
  <si>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</si>
  <si>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</si>
  <si>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</si>
  <si>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</si>
  <si>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</si>
  <si>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</si>
  <si>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</si>
  <si>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</si>
  <si>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</si>
  <si>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</si>
  <si>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</si>
  <si>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</si>
  <si>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</si>
  <si>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</si>
  <si>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</si>
  <si>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</si>
  <si>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</si>
  <si>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</si>
  <si>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</si>
  <si>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</si>
  <si>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</si>
  <si>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</si>
  <si>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</si>
  <si>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</si>
  <si>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</si>
  <si>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</si>
  <si>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</si>
  <si>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</si>
  <si>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</si>
  <si>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</si>
  <si>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</si>
  <si>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</si>
  <si>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</si>
  <si>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</si>
  <si>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</si>
  <si>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</si>
  <si>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</si>
  <si>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</si>
  <si>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</si>
  <si>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</si>
  <si>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</si>
  <si>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</si>
  <si>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</si>
  <si>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</si>
  <si>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</si>
  <si>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</si>
  <si>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</si>
  <si>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</si>
  <si>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</si>
  <si>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</si>
  <si>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</si>
  <si>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</si>
  <si>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</si>
  <si>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</si>
  <si>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</si>
  <si>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</si>
  <si>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</si>
  <si>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</si>
  <si>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</si>
  <si>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</si>
  <si>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</si>
  <si>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</si>
  <si>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</si>
  <si>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</si>
  <si>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</si>
  <si>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</si>
  <si>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</si>
  <si>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</si>
  <si>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</si>
  <si>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</si>
  <si>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</si>
  <si>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</si>
  <si>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</si>
  <si>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</si>
  <si>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</si>
  <si>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</si>
  <si>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</si>
  <si>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</si>
  <si>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</si>
  <si>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</si>
  <si>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</si>
  <si>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</si>
  <si>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</si>
  <si>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</si>
  <si>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</si>
  <si>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</si>
  <si>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</si>
  <si>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</si>
  <si>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</si>
  <si>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</si>
  <si>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</si>
  <si>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</si>
  <si>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</si>
  <si>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</si>
  <si>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</si>
  <si>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</si>
  <si>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</si>
  <si>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</si>
  <si>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</si>
  <si>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</si>
  <si>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</si>
  <si>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</si>
  <si>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</si>
  <si>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</si>
  <si>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</si>
  <si>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</si>
  <si>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</si>
  <si>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</si>
  <si>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</si>
  <si>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</si>
  <si>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</si>
  <si>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</si>
  <si>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</si>
  <si>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</si>
  <si>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</si>
  <si>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</si>
  <si>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</si>
  <si>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</si>
  <si>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</si>
  <si>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</si>
  <si>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</si>
  <si>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</si>
  <si>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</si>
  <si>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</si>
  <si>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</si>
  <si>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</si>
  <si>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</si>
  <si>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</si>
  <si>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</si>
  <si>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</si>
  <si>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</si>
  <si>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</si>
  <si>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</si>
  <si>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</si>
  <si>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</si>
  <si>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</si>
  <si>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</si>
  <si>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</si>
  <si>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</si>
  <si>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</si>
  <si>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</si>
  <si>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</si>
  <si>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</si>
  <si>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</si>
  <si>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</si>
  <si>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</si>
  <si>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</si>
  <si>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</si>
  <si>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</si>
  <si>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</si>
  <si>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</si>
  <si>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</si>
  <si>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</si>
  <si>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</si>
  <si>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</si>
  <si>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</si>
  <si>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</si>
  <si>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</si>
  <si>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</si>
  <si>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</si>
  <si>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</si>
  <si>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</si>
  <si>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</si>
  <si>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</si>
  <si>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</si>
  <si>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</si>
  <si>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</si>
  <si>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</si>
  <si>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</si>
  <si>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</si>
  <si>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</si>
  <si>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</si>
  <si>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</si>
  <si>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</si>
  <si>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</si>
  <si>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</si>
  <si>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</si>
  <si>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</si>
  <si>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</si>
  <si>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</si>
  <si>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</si>
  <si>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</si>
  <si>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</si>
  <si>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</si>
  <si>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</si>
  <si>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</si>
  <si>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</si>
  <si>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</si>
  <si>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</si>
  <si>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</si>
  <si>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</si>
  <si>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</si>
  <si>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</si>
  <si>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</si>
  <si>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</si>
  <si>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</si>
  <si>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</si>
  <si>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</si>
  <si>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</si>
  <si>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</si>
  <si>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</si>
  <si>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</si>
  <si>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</si>
  <si>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</si>
  <si>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</si>
  <si>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</si>
  <si>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</si>
  <si>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</si>
  <si>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</si>
  <si>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</si>
  <si>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</si>
  <si>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</si>
  <si>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</si>
  <si>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</si>
  <si>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</si>
  <si>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</si>
  <si>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</si>
  <si>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</si>
  <si>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</si>
  <si>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</si>
  <si>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</si>
  <si>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</si>
  <si>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</si>
  <si>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</si>
  <si>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</si>
  <si>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</si>
  <si>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</si>
  <si>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</si>
  <si>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</si>
  <si>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</si>
  <si>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</si>
  <si>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</si>
  <si>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</si>
  <si>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</si>
  <si>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</si>
  <si>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</si>
  <si>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</si>
  <si>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</si>
  <si>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</si>
  <si>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</si>
  <si>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</si>
  <si>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</si>
  <si>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</si>
  <si>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</si>
  <si>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</si>
  <si>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</si>
  <si>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</si>
  <si>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</si>
  <si>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</si>
  <si>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</si>
  <si>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</si>
  <si>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</si>
  <si>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</si>
  <si>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</si>
  <si>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</si>
  <si>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</si>
  <si>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</si>
  <si>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</si>
  <si>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</si>
  <si>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</si>
  <si>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</si>
  <si>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</si>
  <si>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</si>
  <si>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</si>
  <si>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</si>
  <si>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</si>
  <si>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</si>
  <si>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</si>
  <si>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</si>
  <si>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</si>
  <si>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</si>
  <si>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</si>
  <si>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</si>
  <si>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</si>
  <si>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</si>
  <si>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</si>
  <si>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</si>
  <si>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</si>
  <si>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</si>
  <si>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</si>
  <si>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</si>
  <si>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</si>
  <si>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</si>
  <si>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</si>
  <si>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</si>
  <si>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</si>
  <si>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</si>
  <si>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</si>
  <si>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</si>
  <si>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</si>
  <si>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</si>
  <si>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</si>
  <si>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</si>
  <si>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</si>
  <si>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</si>
  <si>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</si>
  <si>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</si>
  <si>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</si>
  <si>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</si>
  <si>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</si>
  <si>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</si>
  <si>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</si>
  <si>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</si>
  <si>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</si>
  <si>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</si>
  <si>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</si>
  <si>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</si>
  <si>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</si>
  <si>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</si>
  <si>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</si>
  <si>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</si>
  <si>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</si>
  <si>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</si>
  <si>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</si>
  <si>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</si>
  <si>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</si>
  <si>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</si>
  <si>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</si>
  <si>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</si>
  <si>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</si>
  <si>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</si>
  <si>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</si>
  <si>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</si>
  <si>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</si>
  <si>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</si>
  <si>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</si>
  <si>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</si>
  <si>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</si>
  <si>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</si>
  <si>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</si>
  <si>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</si>
  <si>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</si>
  <si>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</si>
  <si>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</si>
  <si>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</si>
  <si>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</si>
  <si>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</si>
  <si>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</si>
  <si>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</si>
  <si>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</si>
  <si>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</si>
  <si>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</si>
  <si>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</si>
  <si>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</si>
  <si>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</si>
  <si>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</si>
  <si>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</si>
  <si>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</si>
  <si>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</si>
  <si>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</si>
  <si>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</si>
  <si>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</si>
  <si>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</si>
  <si>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</si>
  <si>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</si>
  <si>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</si>
  <si>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</si>
  <si>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</si>
  <si>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</si>
  <si>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</si>
  <si>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</si>
  <si>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</si>
  <si>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</si>
  <si>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</si>
  <si>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</si>
  <si>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</si>
  <si>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</si>
  <si>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</si>
  <si>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</si>
  <si>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</si>
  <si>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</si>
  <si>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</si>
  <si>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</si>
  <si>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</si>
  <si>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</si>
  <si>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</si>
  <si>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</si>
  <si>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</si>
  <si>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</si>
  <si>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</si>
  <si>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</si>
  <si>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</si>
  <si>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</si>
  <si>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</si>
  <si>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</si>
  <si>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</si>
  <si>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</si>
  <si>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</si>
  <si>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</si>
  <si>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</si>
  <si>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</si>
  <si>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</si>
  <si>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</si>
  <si>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</si>
  <si>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</si>
  <si>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</si>
  <si>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</si>
  <si>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</si>
  <si>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</si>
  <si>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</si>
  <si>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</si>
  <si>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</si>
  <si>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</si>
  <si>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</si>
  <si>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</si>
  <si>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</si>
  <si>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</si>
  <si>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</si>
  <si>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</si>
  <si>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</si>
  <si>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</si>
  <si>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</si>
  <si>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</si>
  <si>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</si>
  <si>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</si>
  <si>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</si>
  <si>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</si>
  <si>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</si>
  <si>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</si>
  <si>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</si>
  <si>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</si>
  <si>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</si>
  <si>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</si>
  <si>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</si>
  <si>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</si>
  <si>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</si>
  <si>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</si>
  <si>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</si>
  <si>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</si>
  <si>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</si>
  <si>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</si>
  <si>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</si>
  <si>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</si>
  <si>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</si>
  <si>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</si>
  <si>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</si>
  <si>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</si>
  <si>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</si>
  <si>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</si>
  <si>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</si>
  <si>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</si>
  <si>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</si>
  <si>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</si>
  <si>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</si>
  <si>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</si>
  <si>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</si>
  <si>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</si>
  <si>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</si>
  <si>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</si>
  <si>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</si>
  <si>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</si>
  <si>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</si>
  <si>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</si>
  <si>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</si>
  <si>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</si>
  <si>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</si>
  <si>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</si>
  <si>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</si>
  <si>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</si>
  <si>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</si>
  <si>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</si>
  <si>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</si>
  <si>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</si>
  <si>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</si>
  <si>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</si>
  <si>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</si>
  <si>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</si>
  <si>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</si>
  <si>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</si>
  <si>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</si>
  <si>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</si>
  <si>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</si>
  <si>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</si>
  <si>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</si>
  <si>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</si>
  <si>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</si>
  <si>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</si>
  <si>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</si>
  <si>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</si>
  <si>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</si>
  <si>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</si>
  <si>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</si>
  <si>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</si>
  <si>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</si>
  <si>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</si>
  <si>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</si>
  <si>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</si>
  <si>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</si>
  <si>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</si>
  <si>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</si>
  <si>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</si>
  <si>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</si>
  <si>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</si>
  <si>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</si>
  <si>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</si>
  <si>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</si>
  <si>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</si>
  <si>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</si>
  <si>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</si>
  <si>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</si>
  <si>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</si>
  <si>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</si>
  <si>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</si>
  <si>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</si>
  <si>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</si>
  <si>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</si>
  <si>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</si>
  <si>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</si>
  <si>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</si>
  <si>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</si>
  <si>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</si>
  <si>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</si>
  <si>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</si>
  <si>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</si>
  <si>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</si>
  <si>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</si>
  <si>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</si>
  <si>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</si>
  <si>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</si>
  <si>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</si>
  <si>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</si>
  <si>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</si>
  <si>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</si>
  <si>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</si>
  <si>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</si>
  <si>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</si>
  <si>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</si>
  <si>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</si>
  <si>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</si>
  <si>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</si>
  <si>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</si>
  <si>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</si>
  <si>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</si>
  <si>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</si>
  <si>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</si>
  <si>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</si>
  <si>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</si>
  <si>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</si>
  <si>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</si>
  <si>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</si>
  <si>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</si>
  <si>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</si>
  <si>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</si>
  <si>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</si>
  <si>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</si>
  <si>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</si>
  <si>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</si>
  <si>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</si>
  <si>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</si>
  <si>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</si>
  <si>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</si>
  <si>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</si>
  <si>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</si>
  <si>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</si>
  <si>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</si>
  <si>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</si>
  <si>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</si>
  <si>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</si>
  <si>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</si>
  <si>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</si>
  <si>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</si>
  <si>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</si>
  <si>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</si>
  <si>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</si>
  <si>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</si>
  <si>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</si>
  <si>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</si>
  <si>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</si>
  <si>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</si>
  <si>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</si>
  <si>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</si>
  <si>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</si>
  <si>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</si>
  <si>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</si>
  <si>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</si>
  <si>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</si>
  <si>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</si>
  <si>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</si>
  <si>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</si>
  <si>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</si>
  <si>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</si>
  <si>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</si>
  <si>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</si>
  <si>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</si>
  <si>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</si>
  <si>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</si>
  <si>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</si>
  <si>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</si>
  <si>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</si>
  <si>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</si>
  <si>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</si>
  <si>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</si>
  <si>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</si>
  <si>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</si>
  <si>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</si>
  <si>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</si>
  <si>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</si>
  <si>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</si>
  <si>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</si>
  <si>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</si>
  <si>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</si>
  <si>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</si>
  <si>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</si>
  <si>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</si>
  <si>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</si>
  <si>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</si>
  <si>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</si>
  <si>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</si>
  <si>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</si>
  <si>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</si>
  <si>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</si>
  <si>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</si>
  <si>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</si>
  <si>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</si>
  <si>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</si>
  <si>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</si>
  <si>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</si>
  <si>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</si>
  <si>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</si>
  <si>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</si>
  <si>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</si>
  <si>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</si>
  <si>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</si>
  <si>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</si>
  <si>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</si>
  <si>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</si>
  <si>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</si>
  <si>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</si>
  <si>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</si>
  <si>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</si>
  <si>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</si>
  <si>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</si>
  <si>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</si>
  <si>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</si>
  <si>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</si>
  <si>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</si>
  <si>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</si>
  <si>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</si>
  <si>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</si>
  <si>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</si>
  <si>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</si>
  <si>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</si>
  <si>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</si>
  <si>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</si>
  <si>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</si>
  <si>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</si>
  <si>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</si>
  <si>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</si>
  <si>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</si>
  <si>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</si>
  <si>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</si>
  <si>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</si>
  <si>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</si>
  <si>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</si>
  <si>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</si>
  <si>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</si>
  <si>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</si>
  <si>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</si>
  <si>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</si>
  <si>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</si>
  <si>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</si>
  <si>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</si>
  <si>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</si>
  <si>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</si>
  <si>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</si>
  <si>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</si>
  <si>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</si>
  <si>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</si>
  <si>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</si>
  <si>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</si>
  <si>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</si>
  <si>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</si>
  <si>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</si>
  <si>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</si>
  <si>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</si>
  <si>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</si>
  <si>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</si>
  <si>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</si>
  <si>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</si>
  <si>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</si>
  <si>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</si>
  <si>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</si>
  <si>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</si>
  <si>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</si>
  <si>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</si>
  <si>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</si>
  <si>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</si>
  <si>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</si>
  <si>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</si>
  <si>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</si>
  <si>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</si>
  <si>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</si>
  <si>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</si>
  <si>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</si>
  <si>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</si>
  <si>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</si>
  <si>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</si>
  <si>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</si>
  <si>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</si>
  <si>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</si>
  <si>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</si>
  <si>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</si>
  <si>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</si>
  <si>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</si>
  <si>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</si>
  <si>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</si>
  <si>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</si>
  <si>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</si>
  <si>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</si>
  <si>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</si>
  <si>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</si>
  <si>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</si>
  <si>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</si>
  <si>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</si>
  <si>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</si>
  <si>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</si>
  <si>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</si>
  <si>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</si>
  <si>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</si>
  <si>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</si>
  <si>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</si>
  <si>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</si>
  <si>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</si>
  <si>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</si>
  <si>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</si>
  <si>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</si>
  <si>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</si>
  <si>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</si>
  <si>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</si>
  <si>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</si>
  <si>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</si>
  <si>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</si>
  <si>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</si>
  <si>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</si>
  <si>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</si>
  <si>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</si>
  <si>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</si>
  <si>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</si>
  <si>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</si>
  <si>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</si>
  <si>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</si>
  <si>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</si>
  <si>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</si>
  <si>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</si>
  <si>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</si>
  <si>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</si>
  <si>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</si>
  <si>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</si>
  <si>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</si>
  <si>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</si>
  <si>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</si>
  <si>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</si>
  <si>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</si>
  <si>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</si>
  <si>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</si>
  <si>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</si>
  <si>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</si>
  <si>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</si>
  <si>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</si>
  <si>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</si>
  <si>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</si>
  <si>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</si>
  <si>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</si>
  <si>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</si>
  <si>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</si>
  <si>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</si>
  <si>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</si>
  <si>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</si>
  <si>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</si>
  <si>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</si>
  <si>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</si>
  <si>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</si>
  <si>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</si>
  <si>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</si>
  <si>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</si>
  <si>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</si>
  <si>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</si>
  <si>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</si>
  <si>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</si>
  <si>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</si>
  <si>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</si>
  <si>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</si>
  <si>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</si>
  <si>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</si>
  <si>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</si>
  <si>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</si>
  <si>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</si>
  <si>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</si>
  <si>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</si>
  <si>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</si>
  <si>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</si>
  <si>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</si>
  <si>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</si>
  <si>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</si>
  <si>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</si>
  <si>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</si>
  <si>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</si>
  <si>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</si>
  <si>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</si>
  <si>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</si>
  <si>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</si>
  <si>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</si>
  <si>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</si>
  <si>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</si>
  <si>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</si>
  <si>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</si>
  <si>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</si>
  <si>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</si>
  <si>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</si>
  <si>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</si>
  <si>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</si>
  <si>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</si>
  <si>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</si>
  <si>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</si>
  <si>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</si>
  <si>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</si>
  <si>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</si>
  <si>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</si>
  <si>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</si>
  <si>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</si>
  <si>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</si>
  <si>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</si>
  <si>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</si>
  <si>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</si>
  <si>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</si>
  <si>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</si>
  <si>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</si>
  <si>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</si>
  <si>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</si>
  <si>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</si>
  <si>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</si>
  <si>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</si>
  <si>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</si>
  <si>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</si>
  <si>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</si>
  <si>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</si>
  <si>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</si>
  <si>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</si>
  <si>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</si>
  <si>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</si>
  <si>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</si>
  <si>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</si>
  <si>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</si>
  <si>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</si>
  <si>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</si>
  <si>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</si>
  <si>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</si>
  <si>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</si>
  <si>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</si>
  <si>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</si>
  <si>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</si>
  <si>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</si>
  <si>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</si>
  <si>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</si>
  <si>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</si>
  <si>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</si>
  <si>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</si>
  <si>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</si>
  <si>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</si>
  <si>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</si>
  <si>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</si>
  <si>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</si>
  <si>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</si>
  <si>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</si>
  <si>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</si>
  <si>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</si>
  <si>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</si>
  <si>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</si>
  <si>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</si>
  <si>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</si>
  <si>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</si>
  <si>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</si>
  <si>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</si>
  <si>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</si>
  <si>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</si>
  <si>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</si>
  <si>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</si>
  <si>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</si>
  <si>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</si>
  <si>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</si>
  <si>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</si>
  <si>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</si>
  <si>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</si>
  <si>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</si>
  <si>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</si>
  <si>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</si>
  <si>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</si>
  <si>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</si>
  <si>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</si>
  <si>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</si>
  <si>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</si>
  <si>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</si>
  <si>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</si>
  <si>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</si>
  <si>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</si>
  <si>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</si>
  <si>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</si>
  <si>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</si>
  <si>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</si>
  <si>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</si>
  <si>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</si>
  <si>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</si>
  <si>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</si>
  <si>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</si>
  <si>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</si>
  <si>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</si>
  <si>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</si>
  <si>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</si>
  <si>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</si>
  <si>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</si>
  <si>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</si>
  <si>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</si>
  <si>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</si>
  <si>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</si>
  <si>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</si>
  <si>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</si>
  <si>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</si>
  <si>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</si>
  <si>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</si>
  <si>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</si>
  <si>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</si>
  <si>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</si>
  <si>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</si>
  <si>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</si>
  <si>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</si>
  <si>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</si>
  <si>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</si>
  <si>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</si>
  <si>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</si>
  <si>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</si>
  <si>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</si>
  <si>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</si>
  <si>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</si>
  <si>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</si>
  <si>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</si>
  <si>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</si>
  <si>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</si>
  <si>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</si>
  <si>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</si>
  <si>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</si>
  <si>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</si>
  <si>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</si>
  <si>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</si>
  <si>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</si>
  <si>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</si>
  <si>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</si>
  <si>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</si>
  <si>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</si>
  <si>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</si>
  <si>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</si>
  <si>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</si>
  <si>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</si>
  <si>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</si>
  <si>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</si>
  <si>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</si>
  <si>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</si>
  <si>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</si>
  <si>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</si>
  <si>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</si>
  <si>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</si>
  <si>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</si>
  <si>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</si>
  <si>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</si>
  <si>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</si>
  <si>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</si>
  <si>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</si>
  <si>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</si>
  <si>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</si>
  <si>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</si>
  <si>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</si>
  <si>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</si>
  <si>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</si>
  <si>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</si>
  <si>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</si>
  <si>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</si>
  <si>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</si>
  <si>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</si>
  <si>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</si>
  <si>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</si>
  <si>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</si>
  <si>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</si>
  <si>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</si>
  <si>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</si>
  <si>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</si>
  <si>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</si>
  <si>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</si>
  <si>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</si>
  <si>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</si>
  <si>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</si>
  <si>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</si>
  <si>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</si>
  <si>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</si>
  <si>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</si>
  <si>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</si>
  <si>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</si>
  <si>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</si>
  <si>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</si>
  <si>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</si>
  <si>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</si>
  <si>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</si>
  <si>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</si>
  <si>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</si>
  <si>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</si>
  <si>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</si>
  <si>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</si>
  <si>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</si>
  <si>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</si>
  <si>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</si>
  <si>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</si>
  <si>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</si>
  <si>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</si>
  <si>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</si>
  <si>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</si>
  <si>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</si>
  <si>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</si>
  <si>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</si>
  <si>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</si>
  <si>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</si>
  <si>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</si>
  <si>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</si>
  <si>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</si>
  <si>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</si>
  <si>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</si>
  <si>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</si>
  <si>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</si>
  <si>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</si>
  <si>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</si>
  <si>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</si>
  <si>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</si>
  <si>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</si>
  <si>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</si>
  <si>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</si>
  <si>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</si>
  <si>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</si>
  <si>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</si>
  <si>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</si>
  <si>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</si>
  <si>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</si>
  <si>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</si>
  <si>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</si>
  <si>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</si>
  <si>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</si>
  <si>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</si>
  <si>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</si>
  <si>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</si>
  <si>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</si>
  <si>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</si>
  <si>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</si>
  <si>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</si>
  <si>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</si>
  <si>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</si>
  <si>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</si>
  <si>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</si>
  <si>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</si>
  <si>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</si>
  <si>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</si>
  <si>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</si>
  <si>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</si>
  <si>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</si>
  <si>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</si>
  <si>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</si>
  <si>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</si>
  <si>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</si>
  <si>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</si>
  <si>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</si>
  <si>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</si>
  <si>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</si>
  <si>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</si>
  <si>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</si>
  <si>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</si>
  <si>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</si>
  <si>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</si>
  <si>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</si>
  <si>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</si>
  <si>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</si>
  <si>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</si>
  <si>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</si>
  <si>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</si>
  <si>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</si>
  <si>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</si>
  <si>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</si>
  <si>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</si>
  <si>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</si>
  <si>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</si>
  <si>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</si>
  <si>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</si>
  <si>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</si>
  <si>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</si>
  <si>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</si>
  <si>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</si>
  <si>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</si>
  <si>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</si>
  <si>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</si>
  <si>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</si>
  <si>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</si>
  <si>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</si>
  <si>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</si>
  <si>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</si>
  <si>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</si>
  <si>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</si>
  <si>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</si>
  <si>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</si>
  <si>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</si>
  <si>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</si>
  <si>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</si>
  <si>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</si>
  <si>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</si>
  <si>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</si>
  <si>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</si>
  <si>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</si>
  <si>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</si>
  <si>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</si>
  <si>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</si>
  <si>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</si>
  <si>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</si>
  <si>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</si>
  <si>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</si>
  <si>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</si>
  <si>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</si>
  <si>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</si>
  <si>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</si>
  <si>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</si>
  <si>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</si>
  <si>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</si>
  <si>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</si>
  <si>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</si>
  <si>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</si>
  <si>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</si>
  <si>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</si>
  <si>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</si>
  <si>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</si>
  <si>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</si>
  <si>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</si>
  <si>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</si>
  <si>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</si>
  <si>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</si>
  <si>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</si>
  <si>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</si>
  <si>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</si>
  <si>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</si>
  <si>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</si>
  <si>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</si>
  <si>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</si>
  <si>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</si>
  <si>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</si>
  <si>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</si>
  <si>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</si>
  <si>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</si>
  <si>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</si>
  <si>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</si>
  <si>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</si>
  <si>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</si>
  <si>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</si>
  <si>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</si>
  <si>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</si>
  <si>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</si>
  <si>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</si>
  <si>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</si>
  <si>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</si>
  <si>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</si>
  <si>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</si>
  <si>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</si>
  <si>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</si>
  <si>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</si>
  <si>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</si>
  <si>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</si>
  <si>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</si>
  <si>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</si>
  <si>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</si>
  <si>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</si>
  <si>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</si>
  <si>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</si>
  <si>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</si>
  <si>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</si>
  <si>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</si>
  <si>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</si>
  <si>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</si>
  <si>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</si>
  <si>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</si>
  <si>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</si>
  <si>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</si>
  <si>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</si>
  <si>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</si>
  <si>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</si>
  <si>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</si>
  <si>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</si>
  <si>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</si>
  <si>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</si>
  <si>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</si>
  <si>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</si>
  <si>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</si>
  <si>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</si>
  <si>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</si>
  <si>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</si>
  <si>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</si>
  <si>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</si>
  <si>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</si>
  <si>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</si>
  <si>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</si>
  <si>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</si>
  <si>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</si>
  <si>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</si>
  <si>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</si>
  <si>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</si>
  <si>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</si>
  <si>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</si>
  <si>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</si>
  <si>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</si>
  <si>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</si>
  <si>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</si>
  <si>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</si>
  <si>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</si>
  <si>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</si>
  <si>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</si>
  <si>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</si>
  <si>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</si>
  <si>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</si>
  <si>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</si>
  <si>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</si>
  <si>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</si>
  <si>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</si>
  <si>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</si>
  <si>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</si>
  <si>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</si>
  <si>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</si>
  <si>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</si>
  <si>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</si>
  <si>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</si>
  <si>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</si>
  <si>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</si>
  <si>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</si>
  <si>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</si>
  <si>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</si>
  <si>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</si>
  <si>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</si>
  <si>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</si>
  <si>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</si>
  <si>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</si>
  <si>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</si>
  <si>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</si>
  <si>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</si>
  <si>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</si>
  <si>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</si>
  <si>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</si>
  <si>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</si>
  <si>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</si>
  <si>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</si>
  <si>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</si>
  <si>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</si>
  <si>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</si>
  <si>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</si>
  <si>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</si>
  <si>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</si>
  <si>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</si>
  <si>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</si>
  <si>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</si>
  <si>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</si>
  <si>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</si>
  <si>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</si>
  <si>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</si>
  <si>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</si>
  <si>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</si>
  <si>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</si>
  <si>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</si>
  <si>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</si>
  <si>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</si>
  <si>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</si>
  <si>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</si>
  <si>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</si>
  <si>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</si>
  <si>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</si>
  <si>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</si>
  <si>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</si>
  <si>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</si>
  <si>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</si>
  <si>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</si>
  <si>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</si>
  <si>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</si>
  <si>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</si>
  <si>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</si>
  <si>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</si>
  <si>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</si>
  <si>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</si>
  <si>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</si>
  <si>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</si>
  <si>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</si>
  <si>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</si>
  <si>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</si>
  <si>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</si>
  <si>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</si>
  <si>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</si>
  <si>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</si>
  <si>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</si>
  <si>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</si>
  <si>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</si>
  <si>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</si>
  <si>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</si>
  <si>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</si>
  <si>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</si>
  <si>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</si>
  <si>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</si>
  <si>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</si>
  <si>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</si>
  <si>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</si>
  <si>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</si>
  <si>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</si>
  <si>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</si>
  <si>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</si>
  <si>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</si>
  <si>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</si>
  <si>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</si>
  <si>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</si>
  <si>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</si>
  <si>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</si>
  <si>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</si>
  <si>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</si>
  <si>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</si>
  <si>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</si>
  <si>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</si>
  <si>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</si>
  <si>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</si>
  <si>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</si>
  <si>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</si>
  <si>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</si>
  <si>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</si>
  <si>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</si>
  <si>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</si>
  <si>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</si>
  <si>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</si>
  <si>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</si>
  <si>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</si>
  <si>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</si>
  <si>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</si>
  <si>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</si>
  <si>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</si>
  <si>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</si>
  <si>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</si>
  <si>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</si>
  <si>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</si>
  <si>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</si>
  <si>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</si>
  <si>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</si>
  <si>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</si>
  <si>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</si>
  <si>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</si>
  <si>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</si>
  <si>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</si>
  <si>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</si>
  <si>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</si>
  <si>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</si>
  <si>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</si>
  <si>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</si>
  <si>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</si>
  <si>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</si>
  <si>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</si>
  <si>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</si>
  <si>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</si>
  <si>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</si>
  <si>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</si>
  <si>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</si>
  <si>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</si>
  <si>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</si>
  <si>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</si>
  <si>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</si>
  <si>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</si>
  <si>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</si>
  <si>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</si>
  <si>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</si>
  <si>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</si>
  <si>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</si>
  <si>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</si>
  <si>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</si>
  <si>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</si>
  <si>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</si>
  <si>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</si>
  <si>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</si>
  <si>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</si>
  <si>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</si>
  <si>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</si>
  <si>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</si>
  <si>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</si>
  <si>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</si>
  <si>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</si>
  <si>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</si>
  <si>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</si>
  <si>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</si>
  <si>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</si>
  <si>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</si>
  <si>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</si>
  <si>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</si>
  <si>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</si>
  <si>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</si>
  <si>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</si>
  <si>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</si>
  <si>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</si>
  <si>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</si>
  <si>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</si>
  <si>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</si>
  <si>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</si>
  <si>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</si>
  <si>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</si>
  <si>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</si>
  <si>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</si>
  <si>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</si>
  <si>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</si>
  <si>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</si>
  <si>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</si>
  <si>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</si>
  <si>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</si>
  <si>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</si>
  <si>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</si>
  <si>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</si>
  <si>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</si>
  <si>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</si>
  <si>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</si>
  <si>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</si>
  <si>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</si>
  <si>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</si>
  <si>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</si>
  <si>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</si>
  <si>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</si>
  <si>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</si>
  <si>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</si>
  <si>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</si>
  <si>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</si>
  <si>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</si>
  <si>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</si>
  <si>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</si>
  <si>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</si>
  <si>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</si>
  <si>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</si>
  <si>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</si>
  <si>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</si>
  <si>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</si>
  <si>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</si>
  <si>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</si>
  <si>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</si>
  <si>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</si>
  <si>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</si>
  <si>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</si>
  <si>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</si>
  <si>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</si>
  <si>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</si>
  <si>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</si>
  <si>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</si>
  <si>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</si>
  <si>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</si>
  <si>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</si>
  <si>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</si>
  <si>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</si>
  <si>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</si>
  <si>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</si>
  <si>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</si>
  <si>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</si>
  <si>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</si>
  <si>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</si>
  <si>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</si>
  <si>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</si>
  <si>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</si>
  <si>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</si>
  <si>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</si>
  <si>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</si>
  <si>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</si>
  <si>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</si>
  <si>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</si>
  <si>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</si>
  <si>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</si>
  <si>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</si>
  <si>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</si>
  <si>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</si>
  <si>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</si>
  <si>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</si>
  <si>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</si>
  <si>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</si>
  <si>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</si>
  <si>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</si>
  <si>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</si>
  <si>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</si>
  <si>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</si>
  <si>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</si>
  <si>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</si>
  <si>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</si>
  <si>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</si>
  <si>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</si>
  <si>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</si>
  <si>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</si>
  <si>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</si>
  <si>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</si>
  <si>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</si>
  <si>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</si>
  <si>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</si>
  <si>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</si>
  <si>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</si>
  <si>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</si>
  <si>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</si>
  <si>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</si>
  <si>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</si>
  <si>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</si>
  <si>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</si>
  <si>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</si>
  <si>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</si>
  <si>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</si>
  <si>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</si>
  <si>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</si>
  <si>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</si>
  <si>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</si>
  <si>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</si>
  <si>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</si>
  <si>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</si>
  <si>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</si>
  <si>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</si>
  <si>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</si>
  <si>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</si>
  <si>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</si>
  <si>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</si>
  <si>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</si>
  <si>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</si>
  <si>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</si>
  <si>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</si>
  <si>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</si>
  <si>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</si>
  <si>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</si>
  <si>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</si>
  <si>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</si>
  <si>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</si>
  <si>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</si>
  <si>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</si>
  <si>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</si>
  <si>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</si>
  <si>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</si>
  <si>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</si>
  <si>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</si>
  <si>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</si>
  <si>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</si>
  <si>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</si>
  <si>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</si>
  <si>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</si>
  <si>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</si>
  <si>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</si>
  <si>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</si>
  <si>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</si>
  <si>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</si>
  <si>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</si>
  <si>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</si>
  <si>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</si>
  <si>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</si>
  <si>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</si>
  <si>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</si>
  <si>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</si>
  <si>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</si>
  <si>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</si>
  <si>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</si>
  <si>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</si>
  <si>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</si>
  <si>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</si>
  <si>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</si>
  <si>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</si>
  <si>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</si>
  <si>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</si>
  <si>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</si>
  <si>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</si>
  <si>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</si>
  <si>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</si>
  <si>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</si>
  <si>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</si>
  <si>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</si>
  <si>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</si>
  <si>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</si>
  <si>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</si>
  <si>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</si>
  <si>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</si>
  <si>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</si>
  <si>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</si>
  <si>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</si>
  <si>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</si>
  <si>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</si>
  <si>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</si>
  <si>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</si>
  <si>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</si>
  <si>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</si>
  <si>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</si>
  <si>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</si>
  <si>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</si>
  <si>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</si>
  <si>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</si>
  <si>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</si>
  <si>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</si>
  <si>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</si>
  <si>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</si>
  <si>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</si>
  <si>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</si>
  <si>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</si>
  <si>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</si>
  <si>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</si>
  <si>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</si>
  <si>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</si>
  <si>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</si>
  <si>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</si>
  <si>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</si>
  <si>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</si>
  <si>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</si>
  <si>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</si>
  <si>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</si>
  <si>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</si>
  <si>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</si>
  <si>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</si>
  <si>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</si>
  <si>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</si>
  <si>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</si>
  <si>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</si>
  <si>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</si>
  <si>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</si>
  <si>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</si>
  <si>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</si>
  <si>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</si>
  <si>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</si>
  <si>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</si>
  <si>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</si>
  <si>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</si>
  <si>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</si>
  <si>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</si>
  <si>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</si>
  <si>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</si>
  <si>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</si>
  <si>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</si>
  <si>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</si>
  <si>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</si>
  <si>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</si>
  <si>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</si>
  <si>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</si>
  <si>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</si>
  <si>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</si>
  <si>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</si>
  <si>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</si>
  <si>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</si>
  <si>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</si>
  <si>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</si>
  <si>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</si>
  <si>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</si>
  <si>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</si>
  <si>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</si>
  <si>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</si>
  <si>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</si>
  <si>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</si>
  <si>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</si>
  <si>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</si>
  <si>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</si>
  <si>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</si>
  <si>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</si>
  <si>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</si>
  <si>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</si>
  <si>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</si>
  <si>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</si>
  <si>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</si>
  <si>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</si>
  <si>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</si>
  <si>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</si>
  <si>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</si>
  <si>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</si>
  <si>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</si>
  <si>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</si>
  <si>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</si>
  <si>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</si>
  <si>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</si>
  <si>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</si>
  <si>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</si>
  <si>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</si>
  <si>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</si>
  <si>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</si>
  <si>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</si>
  <si>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</si>
  <si>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</si>
  <si>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</si>
  <si>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</si>
  <si>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</si>
  <si>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</si>
  <si>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</si>
  <si>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</si>
  <si>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</si>
  <si>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</si>
  <si>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</si>
  <si>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</si>
  <si>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</si>
  <si>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</si>
  <si>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</si>
  <si>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</si>
  <si>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</si>
  <si>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</si>
  <si>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</si>
  <si>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</si>
  <si>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</si>
  <si>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</si>
  <si>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</si>
  <si>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</si>
  <si>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</si>
  <si>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</si>
  <si>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</si>
  <si>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</si>
  <si>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</si>
  <si>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</si>
  <si>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</si>
  <si>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</si>
  <si>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</si>
  <si>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</si>
  <si>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</si>
  <si>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</si>
  <si>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</si>
  <si>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</si>
  <si>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</si>
  <si>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</si>
  <si>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</si>
  <si>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</si>
  <si>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</si>
  <si>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</si>
  <si>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</si>
  <si>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</si>
  <si>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</si>
  <si>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</si>
  <si>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</si>
  <si>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</si>
  <si>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</si>
  <si>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</si>
  <si>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</si>
  <si>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</si>
  <si>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</si>
  <si>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</si>
  <si>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</si>
  <si>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</si>
  <si>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</si>
  <si>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</si>
  <si>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</si>
  <si>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</si>
  <si>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</si>
  <si>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</si>
  <si>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</si>
  <si>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</si>
  <si>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</si>
  <si>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</si>
  <si>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</si>
  <si>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</si>
  <si>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</si>
  <si>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</si>
  <si>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</si>
  <si>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</si>
  <si>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</si>
  <si>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</si>
  <si>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</si>
  <si>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</si>
  <si>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</si>
  <si>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</si>
  <si>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</si>
  <si>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</si>
  <si>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</si>
  <si>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</si>
  <si>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</si>
  <si>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</si>
  <si>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</si>
  <si>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</si>
  <si>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</si>
  <si>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</si>
  <si>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</si>
  <si>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</si>
  <si>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</si>
  <si>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</si>
  <si>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</si>
  <si>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</si>
  <si>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</si>
  <si>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</si>
  <si>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</si>
  <si>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</si>
  <si>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</si>
  <si>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</si>
  <si>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</si>
  <si>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</si>
  <si>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</si>
  <si>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</si>
  <si>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</si>
  <si>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</si>
  <si>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</si>
  <si>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</si>
  <si>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</si>
  <si>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</si>
  <si>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</si>
  <si>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</si>
  <si>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</si>
  <si>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</si>
  <si>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</si>
  <si>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</si>
  <si>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</si>
  <si>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</si>
  <si>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</si>
  <si>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</si>
  <si>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</si>
  <si>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</si>
  <si>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</si>
  <si>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</si>
  <si>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</si>
  <si>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</si>
  <si>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</si>
  <si>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</si>
  <si>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</si>
  <si>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</si>
  <si>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</si>
  <si>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</si>
  <si>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</si>
  <si>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</si>
  <si>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</si>
  <si>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</si>
  <si>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</si>
  <si>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</si>
  <si>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</si>
  <si>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</si>
  <si>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</si>
  <si>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</si>
  <si>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</si>
  <si>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</si>
  <si>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</si>
  <si>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</si>
  <si>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</si>
  <si>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</si>
  <si>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</si>
  <si>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</si>
  <si>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</si>
  <si>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</si>
  <si>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</si>
  <si>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</si>
  <si>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</si>
  <si>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</si>
  <si>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</si>
  <si>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</si>
  <si>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</si>
  <si>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</si>
  <si>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</si>
  <si>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</si>
  <si>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</si>
  <si>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</si>
  <si>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</si>
  <si>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</si>
  <si>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</si>
  <si>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</si>
  <si>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</si>
  <si>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</si>
  <si>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</si>
  <si>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</si>
  <si>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</si>
  <si>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</si>
  <si>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</si>
  <si>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</si>
  <si>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</si>
  <si>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</si>
  <si>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</si>
  <si>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</si>
  <si>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</si>
  <si>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</si>
  <si>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</si>
  <si>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</si>
  <si>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</si>
  <si>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</si>
  <si>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</si>
  <si>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</si>
  <si>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</si>
  <si>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</si>
  <si>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</si>
  <si>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</si>
  <si>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</si>
  <si>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</si>
  <si>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</si>
  <si>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</si>
  <si>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</si>
  <si>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</si>
  <si>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</si>
  <si>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</si>
  <si>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</si>
  <si>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</si>
  <si>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</si>
  <si>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</si>
  <si>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</si>
  <si>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</si>
  <si>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</si>
  <si>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</si>
  <si>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</si>
  <si>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</si>
  <si>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</si>
  <si>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</si>
  <si>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</si>
  <si>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</si>
  <si>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</si>
  <si>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</si>
  <si>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</si>
  <si>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</si>
  <si>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</si>
  <si>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</si>
  <si>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</si>
  <si>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</si>
  <si>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</si>
  <si>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</si>
  <si>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</si>
  <si>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</si>
  <si>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</si>
  <si>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</si>
  <si>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</si>
  <si>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</si>
  <si>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</si>
  <si>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</si>
  <si>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</si>
  <si>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</si>
  <si>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</si>
  <si>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</si>
  <si>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</si>
  <si>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</si>
  <si>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</si>
  <si>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</si>
  <si>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</si>
  <si>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</si>
  <si>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</si>
  <si>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</si>
  <si>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</si>
  <si>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</si>
  <si>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</si>
  <si>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</si>
  <si>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</si>
  <si>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</si>
  <si>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</si>
  <si>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</si>
  <si>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</si>
  <si>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</si>
  <si>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</si>
  <si>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</si>
  <si>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</si>
  <si>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</si>
  <si>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</si>
  <si>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</si>
  <si>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</si>
  <si>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</si>
  <si>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</si>
  <si>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</si>
  <si>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</si>
  <si>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</si>
  <si>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</si>
  <si>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</si>
  <si>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</si>
  <si>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</si>
  <si>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</si>
  <si>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</si>
  <si>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</si>
  <si>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</si>
  <si>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</si>
  <si>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</si>
  <si>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</si>
  <si>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</si>
  <si>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</si>
  <si>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</si>
  <si>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</si>
  <si>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</si>
  <si>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</si>
  <si>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</si>
  <si>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</si>
  <si>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</si>
  <si>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</si>
  <si>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</si>
  <si>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</si>
  <si>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</si>
  <si>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</si>
  <si>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</si>
  <si>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</si>
  <si>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</si>
  <si>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</si>
  <si>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</si>
  <si>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</si>
  <si>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</si>
  <si>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</si>
  <si>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</si>
  <si>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</si>
  <si>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</si>
  <si>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</si>
  <si>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</si>
  <si>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</si>
  <si>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</si>
  <si>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</si>
  <si>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</si>
  <si>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</si>
  <si>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</si>
  <si>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</si>
  <si>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</si>
  <si>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</si>
  <si>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</si>
  <si>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</si>
  <si>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</si>
  <si>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</si>
  <si>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</si>
  <si>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</si>
  <si>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</si>
  <si>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</si>
  <si>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</si>
  <si>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</si>
  <si>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</si>
  <si>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</si>
  <si>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</si>
  <si>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</si>
  <si>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</si>
  <si>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</si>
  <si>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</si>
  <si>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</si>
  <si>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</si>
  <si>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</si>
  <si>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</si>
  <si>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</si>
  <si>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</si>
  <si>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</si>
  <si>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</si>
  <si>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</si>
  <si>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</si>
  <si>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</si>
  <si>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</si>
  <si>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</si>
  <si>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</si>
  <si>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</si>
  <si>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</si>
  <si>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</si>
  <si>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</si>
  <si>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</si>
  <si>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</si>
  <si>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</si>
  <si>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</si>
  <si>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</si>
  <si>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</si>
  <si>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</si>
  <si>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</si>
  <si>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</si>
  <si>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</si>
  <si>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</si>
  <si>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</si>
  <si>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</si>
  <si>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</si>
  <si>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</si>
  <si>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</si>
  <si>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</si>
  <si>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</si>
  <si>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</si>
  <si>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</si>
  <si>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</si>
  <si>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</si>
  <si>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</si>
  <si>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</si>
  <si>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</si>
  <si>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</si>
  <si>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</si>
  <si>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</si>
  <si>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</si>
  <si>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</si>
  <si>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</si>
  <si>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</si>
  <si>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</si>
  <si>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</si>
  <si>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</si>
  <si>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</si>
  <si>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</si>
  <si>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</si>
  <si>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</si>
  <si>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</si>
  <si>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</si>
  <si>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</si>
  <si>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</si>
  <si>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</si>
  <si>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</si>
  <si>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</si>
  <si>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</si>
  <si>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</si>
  <si>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</si>
  <si>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</si>
  <si>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</si>
  <si>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</si>
  <si>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</si>
  <si>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</si>
  <si>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</si>
  <si>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</si>
  <si>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</si>
  <si>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</si>
  <si>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</si>
  <si>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</si>
  <si>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</si>
  <si>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</si>
  <si>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</si>
  <si>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</si>
  <si>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</si>
  <si>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</si>
  <si>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</si>
  <si>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</si>
  <si>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</si>
  <si>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</si>
  <si>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</si>
  <si>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</si>
  <si>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</si>
  <si>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</si>
  <si>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</si>
  <si>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</si>
  <si>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</si>
  <si>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</si>
  <si>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</si>
  <si>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</si>
  <si>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</si>
  <si>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</si>
  <si>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</si>
  <si>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</si>
  <si>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</si>
  <si>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</si>
  <si>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</si>
  <si>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</si>
  <si>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</si>
  <si>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</si>
  <si>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</si>
  <si>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</si>
  <si>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</si>
  <si>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</si>
  <si>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</si>
  <si>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</si>
  <si>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</si>
  <si>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</si>
  <si>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</si>
  <si>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</si>
  <si>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</si>
  <si>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</si>
  <si>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</si>
  <si>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</si>
  <si>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</si>
  <si>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</si>
  <si>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</si>
  <si>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</si>
  <si>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</si>
  <si>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</si>
  <si>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</si>
  <si>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</si>
  <si>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</si>
  <si>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</si>
  <si>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</si>
  <si>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</si>
  <si>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</si>
  <si>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</si>
  <si>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</si>
  <si>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</si>
  <si>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</si>
  <si>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</si>
  <si>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</si>
  <si>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</si>
  <si>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</si>
  <si>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</si>
  <si>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</si>
  <si>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</si>
  <si>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</si>
  <si>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</si>
  <si>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</si>
  <si>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</si>
  <si>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</si>
  <si>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</si>
  <si>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</si>
  <si>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</si>
  <si>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</si>
  <si>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</si>
  <si>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</si>
  <si>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</si>
  <si>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</si>
  <si>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</si>
  <si>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</si>
  <si>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</si>
  <si>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</si>
  <si>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</si>
  <si>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</si>
  <si>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</si>
  <si>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</si>
  <si>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</si>
  <si>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</si>
  <si>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</si>
  <si>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</si>
  <si>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</si>
  <si>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</si>
  <si>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</si>
  <si>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</si>
  <si>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</si>
  <si>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</si>
  <si>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</si>
  <si>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</si>
  <si>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</si>
  <si>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</si>
  <si>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</si>
  <si>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</si>
  <si>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</si>
  <si>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</si>
  <si>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</si>
  <si>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</si>
  <si>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</si>
  <si>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</si>
  <si>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</si>
  <si>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</si>
  <si>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</si>
  <si>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</si>
  <si>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</si>
  <si>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</si>
  <si>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</si>
  <si>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</si>
  <si>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</si>
  <si>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</si>
  <si>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</si>
  <si>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</si>
  <si>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</si>
  <si>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</si>
  <si>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</si>
  <si>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</si>
  <si>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</si>
  <si>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</si>
  <si>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</si>
  <si>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</si>
  <si>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</si>
  <si>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</si>
  <si>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</si>
  <si>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</si>
  <si>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</si>
  <si>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</si>
  <si>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</si>
  <si>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</si>
  <si>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</si>
  <si>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</si>
  <si>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</si>
  <si>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</si>
  <si>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</si>
  <si>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</si>
  <si>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</si>
  <si>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</si>
  <si>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</si>
  <si>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</si>
  <si>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</si>
  <si>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</si>
  <si>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</si>
  <si>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</si>
  <si>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</si>
  <si>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</si>
  <si>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</si>
  <si>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</si>
  <si>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</si>
  <si>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</si>
  <si>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</si>
  <si>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</si>
  <si>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</si>
  <si>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</si>
  <si>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</si>
  <si>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</si>
  <si>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</si>
  <si>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</si>
  <si>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</si>
  <si>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</si>
  <si>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</si>
  <si>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</si>
  <si>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</si>
  <si>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</si>
  <si>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</si>
  <si>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</si>
  <si>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</si>
  <si>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</si>
  <si>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</si>
  <si>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</si>
  <si>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</si>
  <si>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</si>
  <si>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</si>
  <si>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</si>
  <si>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</si>
  <si>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</si>
  <si>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</si>
  <si>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</si>
  <si>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</si>
  <si>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</si>
  <si>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</si>
  <si>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</si>
  <si>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</si>
  <si>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</si>
  <si>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</si>
  <si>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</si>
  <si>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</si>
  <si>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</si>
  <si>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</si>
  <si>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</si>
  <si>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</si>
  <si>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</si>
  <si>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</si>
  <si>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</si>
  <si>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</si>
  <si>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</si>
  <si>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</si>
  <si>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</si>
  <si>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</si>
  <si>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</si>
  <si>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</si>
  <si>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</si>
  <si>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</si>
  <si>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</si>
  <si>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</si>
  <si>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</si>
  <si>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</si>
  <si>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</si>
  <si>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</si>
  <si>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</si>
  <si>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</si>
  <si>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</si>
  <si>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</si>
  <si>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</si>
  <si>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</si>
  <si>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</si>
  <si>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</si>
  <si>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</si>
  <si>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</si>
  <si>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</si>
  <si>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</si>
  <si>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</si>
  <si>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</si>
  <si>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</si>
  <si>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</si>
  <si>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</si>
  <si>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</si>
  <si>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</si>
  <si>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</si>
  <si>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</si>
  <si>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</si>
  <si>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</si>
  <si>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</si>
  <si>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</si>
  <si>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</si>
  <si>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</si>
  <si>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</si>
  <si>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</si>
  <si>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</si>
  <si>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</si>
  <si>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</si>
  <si>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</si>
  <si>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</si>
  <si>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</si>
  <si>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</si>
  <si>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</si>
  <si>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</si>
  <si>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</si>
  <si>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</si>
  <si>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</si>
  <si>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</si>
  <si>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</si>
  <si>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</si>
  <si>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</si>
  <si>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</si>
  <si>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</si>
  <si>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</si>
  <si>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</si>
  <si>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</si>
  <si>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</si>
  <si>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</si>
  <si>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</si>
  <si>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</si>
  <si>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</si>
  <si>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</si>
  <si>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</si>
  <si>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</si>
  <si>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</si>
  <si>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</si>
  <si>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</si>
  <si>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</si>
  <si>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</si>
  <si>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</si>
  <si>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</si>
  <si>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</si>
  <si>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</si>
  <si>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</si>
  <si>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</si>
  <si>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</si>
  <si>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</si>
  <si>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</si>
  <si>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</si>
  <si>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</si>
  <si>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</si>
  <si>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</si>
  <si>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</si>
  <si>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</si>
  <si>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</si>
  <si>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</si>
  <si>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</si>
  <si>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</si>
  <si>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</si>
  <si>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</si>
  <si>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</si>
  <si>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</si>
  <si>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</si>
  <si>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</si>
  <si>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</si>
  <si>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</si>
  <si>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</si>
  <si>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</si>
  <si>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</si>
  <si>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</si>
  <si>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</si>
  <si>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</si>
  <si>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</si>
  <si>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</si>
  <si>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</si>
  <si>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</si>
  <si>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</si>
  <si>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</si>
  <si>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</si>
  <si>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</si>
  <si>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</si>
  <si>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</si>
  <si>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</si>
  <si>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</si>
  <si>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</si>
  <si>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</si>
  <si>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</si>
  <si>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</si>
  <si>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</si>
  <si>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</si>
  <si>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</si>
  <si>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</si>
  <si>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</si>
  <si>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</si>
  <si>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</si>
  <si>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</si>
  <si>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</si>
  <si>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</si>
  <si>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</si>
  <si>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</si>
  <si>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</si>
  <si>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</si>
  <si>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</si>
  <si>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</si>
  <si>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</si>
  <si>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</si>
  <si>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</si>
  <si>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</si>
  <si>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</si>
  <si>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</si>
  <si>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</si>
  <si>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</si>
  <si>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</si>
  <si>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</si>
  <si>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</si>
  <si>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</si>
  <si>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</si>
  <si>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</si>
  <si>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</si>
  <si>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</si>
  <si>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</si>
  <si>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</si>
  <si>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</si>
  <si>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</si>
  <si>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</si>
  <si>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</si>
  <si>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</si>
  <si>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</si>
  <si>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</si>
  <si>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</si>
  <si>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</si>
  <si>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</si>
  <si>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</si>
  <si>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</si>
  <si>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</si>
  <si>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</si>
  <si>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</si>
  <si>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</si>
  <si>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</si>
  <si>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</si>
  <si>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</si>
  <si>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</si>
  <si>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</si>
  <si>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</si>
  <si>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</si>
  <si>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</si>
  <si>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</si>
  <si>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</si>
  <si>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</si>
  <si>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</si>
  <si>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</si>
  <si>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</si>
  <si>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</si>
  <si>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</si>
  <si>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</si>
  <si>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</si>
  <si>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</si>
  <si>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</si>
  <si>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</si>
  <si>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</si>
  <si>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</si>
  <si>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</si>
  <si>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</si>
  <si>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</si>
  <si>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</si>
  <si>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</si>
  <si>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</si>
  <si>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</si>
  <si>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</si>
  <si>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</si>
  <si>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</si>
  <si>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</si>
  <si>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</si>
  <si>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</si>
  <si>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</si>
  <si>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</si>
  <si>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</si>
  <si>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</si>
  <si>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</si>
  <si>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</si>
  <si>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</si>
  <si>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</si>
  <si>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</si>
  <si>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</si>
  <si>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</si>
  <si>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</si>
  <si>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</si>
  <si>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</si>
  <si>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</si>
  <si>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</si>
  <si>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</si>
  <si>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</si>
  <si>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</si>
  <si>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</si>
  <si>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</si>
  <si>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</si>
  <si>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</si>
  <si>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</si>
  <si>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</si>
  <si>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</si>
  <si>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</si>
  <si>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</si>
  <si>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</si>
  <si>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</si>
  <si>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</si>
  <si>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</si>
  <si>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</si>
  <si>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</si>
  <si>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</si>
  <si>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</si>
  <si>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</si>
  <si>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</si>
  <si>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</si>
  <si>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</si>
  <si>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</si>
  <si>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</si>
  <si>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</si>
  <si>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</si>
  <si>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</si>
  <si>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</si>
  <si>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</si>
  <si>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</si>
  <si>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</si>
  <si>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</si>
  <si>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</si>
  <si>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</si>
  <si>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</si>
  <si>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</si>
  <si>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</si>
  <si>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</si>
  <si>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</si>
  <si>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</si>
  <si>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</si>
  <si>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</si>
  <si>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</si>
  <si>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</si>
  <si>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</si>
  <si>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</si>
  <si>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</si>
  <si>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</si>
  <si>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</si>
  <si>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</si>
  <si>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</si>
  <si>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</si>
  <si>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</si>
  <si>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</si>
  <si>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</si>
  <si>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</si>
  <si>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</si>
  <si>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</si>
  <si>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</si>
  <si>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</si>
  <si>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</si>
  <si>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</si>
  <si>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</si>
  <si>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</si>
  <si>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</si>
  <si>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</si>
  <si>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</si>
  <si>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</si>
  <si>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</si>
  <si>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</si>
  <si>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</si>
  <si>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</si>
  <si>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</si>
  <si>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</si>
  <si>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</si>
  <si>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</si>
  <si>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</si>
  <si>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</si>
  <si>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</si>
  <si>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</si>
  <si>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</si>
  <si>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</si>
  <si>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</si>
  <si>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</si>
  <si>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</si>
  <si>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</si>
  <si>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</si>
  <si>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</si>
  <si>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</si>
  <si>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</si>
  <si>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</si>
  <si>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</si>
  <si>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</si>
  <si>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</si>
  <si>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</si>
  <si>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</si>
  <si>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</si>
  <si>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</si>
  <si>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</si>
  <si>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</si>
  <si>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</si>
  <si>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</si>
  <si>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</si>
  <si>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</si>
  <si>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</si>
  <si>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</si>
  <si>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</si>
  <si>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</si>
  <si>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</si>
  <si>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</si>
  <si>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</si>
  <si>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</si>
  <si>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</si>
  <si>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</si>
  <si>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</si>
  <si>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</si>
  <si>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</si>
  <si>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</si>
  <si>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</si>
  <si>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</si>
  <si>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</si>
  <si>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</si>
  <si>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</si>
  <si>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</si>
  <si>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</si>
  <si>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</si>
  <si>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</si>
  <si>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</si>
  <si>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</si>
  <si>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</si>
  <si>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</si>
  <si>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</si>
  <si>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</si>
  <si>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</si>
  <si>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</si>
  <si>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</si>
  <si>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</si>
  <si>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</si>
  <si>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</si>
  <si>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</si>
  <si>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</si>
  <si>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</si>
  <si>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</si>
  <si>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</si>
  <si>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</si>
  <si>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</si>
  <si>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</si>
  <si>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</si>
  <si>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</si>
  <si>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</si>
  <si>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</si>
  <si>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</si>
  <si>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</si>
  <si>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</si>
  <si>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</si>
  <si>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</si>
  <si>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</si>
  <si>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</si>
  <si>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</si>
  <si>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</si>
  <si>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</si>
  <si>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</si>
  <si>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</si>
  <si>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</si>
  <si>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</si>
  <si>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</si>
  <si>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</si>
  <si>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</si>
  <si>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</si>
  <si>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</si>
  <si>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</si>
  <si>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</si>
  <si>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</si>
  <si>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</si>
  <si>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</si>
  <si>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</si>
  <si>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</si>
  <si>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</si>
  <si>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</si>
  <si>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</si>
  <si>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</si>
  <si>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</si>
  <si>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</si>
  <si>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</si>
  <si>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</si>
  <si>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</si>
  <si>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</si>
  <si>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</si>
  <si>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</si>
  <si>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</si>
  <si>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</si>
  <si>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</si>
  <si>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</si>
  <si>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</si>
  <si>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</si>
  <si>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</si>
  <si>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</si>
  <si>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</si>
  <si>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</si>
  <si>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</si>
  <si>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</si>
  <si>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</si>
  <si>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</si>
  <si>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</si>
  <si>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</si>
  <si>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</si>
  <si>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</si>
  <si>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</si>
  <si>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</si>
  <si>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</si>
  <si>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</si>
  <si>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</si>
  <si>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</si>
  <si>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</si>
  <si>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</si>
  <si>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</si>
  <si>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</si>
  <si>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</si>
  <si>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</si>
  <si>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</si>
  <si>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</si>
  <si>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</si>
  <si>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</si>
  <si>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</si>
  <si>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</si>
  <si>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</si>
  <si>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</si>
  <si>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</si>
  <si>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</si>
  <si>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</si>
  <si>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</si>
  <si>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</si>
  <si>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</si>
  <si>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</si>
  <si>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</si>
  <si>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</si>
  <si>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</si>
  <si>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</si>
  <si>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</si>
  <si>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</si>
  <si>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</si>
  <si>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</si>
  <si>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</si>
  <si>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</si>
  <si>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</si>
  <si>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</si>
  <si>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</si>
  <si>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</si>
  <si>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</si>
  <si>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</si>
  <si>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</si>
  <si>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</si>
  <si>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</si>
  <si>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</si>
  <si>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</si>
  <si>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</si>
  <si>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</si>
  <si>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</si>
  <si>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</si>
  <si>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</si>
  <si>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</si>
  <si>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</si>
  <si>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</si>
  <si>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</si>
  <si>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</si>
  <si>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</si>
  <si>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</si>
  <si>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</si>
  <si>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</si>
  <si>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</si>
  <si>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</si>
  <si>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</si>
  <si>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</si>
  <si>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</si>
  <si>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</si>
  <si>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</si>
  <si>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</si>
  <si>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</si>
  <si>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</si>
  <si>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</si>
  <si>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</si>
  <si>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</si>
  <si>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</si>
  <si>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</si>
  <si>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</si>
  <si>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</si>
  <si>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</si>
  <si>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</si>
  <si>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</si>
  <si>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</si>
  <si>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</si>
  <si>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</si>
  <si>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</si>
  <si>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</si>
  <si>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</si>
  <si>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</si>
  <si>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</si>
  <si>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</si>
  <si>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</si>
  <si>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</si>
  <si>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</si>
  <si>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</si>
  <si>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</si>
  <si>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</si>
  <si>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</si>
  <si>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</si>
  <si>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</si>
  <si>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</si>
  <si>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</si>
  <si>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</si>
  <si>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</si>
  <si>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</si>
  <si>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</si>
  <si>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</si>
  <si>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</si>
  <si>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</si>
  <si>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</si>
  <si>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</si>
  <si>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</si>
  <si>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</si>
  <si>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</si>
  <si>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</si>
  <si>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</si>
  <si>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</si>
  <si>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</si>
  <si>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</si>
  <si>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</si>
  <si>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</si>
  <si>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</si>
  <si>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</si>
  <si>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</si>
  <si>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</si>
  <si>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</si>
  <si>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</si>
  <si>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</si>
  <si>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</si>
  <si>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</si>
  <si>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</si>
  <si>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</si>
  <si>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</si>
  <si>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</si>
  <si>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</si>
  <si>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</si>
  <si>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</si>
  <si>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</si>
  <si>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</si>
  <si>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</si>
  <si>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</si>
  <si>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</si>
  <si>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</si>
  <si>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</si>
  <si>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</si>
  <si>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</si>
  <si>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</si>
  <si>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</si>
  <si>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</si>
  <si>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</si>
  <si>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</si>
  <si>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</si>
  <si>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</si>
  <si>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</si>
  <si>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</si>
  <si>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</si>
  <si>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</si>
  <si>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</si>
  <si>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</si>
  <si>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</si>
  <si>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</si>
  <si>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</si>
  <si>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</si>
  <si>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</si>
  <si>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</si>
  <si>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</si>
  <si>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</si>
  <si>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</si>
  <si>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</si>
  <si>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</si>
  <si>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</si>
  <si>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</si>
  <si>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</si>
  <si>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</si>
  <si>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</si>
  <si>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</si>
  <si>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</si>
  <si>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</si>
  <si>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</si>
  <si>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</si>
  <si>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</si>
  <si>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</si>
  <si>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</si>
  <si>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</si>
  <si>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</si>
  <si>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</si>
  <si>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</si>
  <si>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</si>
  <si>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</si>
  <si>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</si>
  <si>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</si>
  <si>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</si>
  <si>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</si>
  <si>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</si>
  <si>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</si>
  <si>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</si>
  <si>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</si>
  <si>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</si>
  <si>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</si>
  <si>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</si>
  <si>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</si>
  <si>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</si>
  <si>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</si>
  <si>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</si>
  <si>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</si>
  <si>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</si>
  <si>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</si>
  <si>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</si>
  <si>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</si>
  <si>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</si>
  <si>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</si>
  <si>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</si>
  <si>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</si>
  <si>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</si>
  <si>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</si>
  <si>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</si>
  <si>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</si>
  <si>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</si>
  <si>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</si>
  <si>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</si>
  <si>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</si>
  <si>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</si>
  <si>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</si>
  <si>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</si>
  <si>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</si>
  <si>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</si>
  <si>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</si>
  <si>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</si>
  <si>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</si>
  <si>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</si>
  <si>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</si>
  <si>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</si>
  <si>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</si>
  <si>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</si>
  <si>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</si>
  <si>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</si>
  <si>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</si>
  <si>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</si>
  <si>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</si>
  <si>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</si>
  <si>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</si>
  <si>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</si>
  <si>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</si>
  <si>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</si>
  <si>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</si>
  <si>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</si>
  <si>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</si>
  <si>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</si>
  <si>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</si>
  <si>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</si>
  <si>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</si>
  <si>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</si>
  <si>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</si>
  <si>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</si>
  <si>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</si>
  <si>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</si>
  <si>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</si>
  <si>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</si>
  <si>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</si>
  <si>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</si>
  <si>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</si>
  <si>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</si>
  <si>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</si>
  <si>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</si>
  <si>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</si>
  <si>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</si>
  <si>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</si>
  <si>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</si>
  <si>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</si>
  <si>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</si>
  <si>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</si>
  <si>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</si>
  <si>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</si>
  <si>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</si>
  <si>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</si>
  <si>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</si>
  <si>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</si>
  <si>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</si>
  <si>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</si>
  <si>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</si>
  <si>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</si>
  <si>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</si>
  <si>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</si>
  <si>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</si>
  <si>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</si>
  <si>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</si>
  <si>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</si>
  <si>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</si>
  <si>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</si>
  <si>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</si>
  <si>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</si>
  <si>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</si>
  <si>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</si>
  <si>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</si>
  <si>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</si>
  <si>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</si>
  <si>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</si>
  <si>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</si>
  <si>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</si>
  <si>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</si>
  <si>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</si>
  <si>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</si>
  <si>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</si>
  <si>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</si>
  <si>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</si>
  <si>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</si>
  <si>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</si>
  <si>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</si>
  <si>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</si>
  <si>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</si>
  <si>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</si>
  <si>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</si>
  <si>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</si>
  <si>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</si>
  <si>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</si>
  <si>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</si>
  <si>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</si>
  <si>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</si>
  <si>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</si>
  <si>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</si>
  <si>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</si>
  <si>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</si>
  <si>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</si>
  <si>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</si>
  <si>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</si>
  <si>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</si>
  <si>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</si>
  <si>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</si>
  <si>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</si>
  <si>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</si>
  <si>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</si>
  <si>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</si>
  <si>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</si>
  <si>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</si>
  <si>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</si>
  <si>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</si>
  <si>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</si>
  <si>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</si>
  <si>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</si>
  <si>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</si>
  <si>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</si>
  <si>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</si>
  <si>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</si>
  <si>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</si>
  <si>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</si>
  <si>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</si>
  <si>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</si>
  <si>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</si>
  <si>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</si>
  <si>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</si>
  <si>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</si>
  <si>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</si>
  <si>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</si>
  <si>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</si>
  <si>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</si>
  <si>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</si>
  <si>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</si>
  <si>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</si>
  <si>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</si>
  <si>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</si>
  <si>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</si>
  <si>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</si>
  <si>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</si>
  <si>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</si>
  <si>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</si>
  <si>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</si>
  <si>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</si>
  <si>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</si>
  <si>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</si>
  <si>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</si>
  <si>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</si>
  <si>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</si>
  <si>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</si>
  <si>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</si>
  <si>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</si>
  <si>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</si>
  <si>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</si>
  <si>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</si>
  <si>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</si>
  <si>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</si>
  <si>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</si>
  <si>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</si>
  <si>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</si>
  <si>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</si>
  <si>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</si>
  <si>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</si>
  <si>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</si>
  <si>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</si>
  <si>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</si>
  <si>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</si>
  <si>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</si>
  <si>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</si>
  <si>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</si>
  <si>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</si>
  <si>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</si>
  <si>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</si>
  <si>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</si>
  <si>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</si>
  <si>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</si>
  <si>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</si>
  <si>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</si>
  <si>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</si>
  <si>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</si>
  <si>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</si>
  <si>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</si>
  <si>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</si>
  <si>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</si>
  <si>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</si>
  <si>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</si>
  <si>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</si>
  <si>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</si>
  <si>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</si>
  <si>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</si>
  <si>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</si>
  <si>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</si>
  <si>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</si>
  <si>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</si>
  <si>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</si>
  <si>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</si>
  <si>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</si>
  <si>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</si>
  <si>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</si>
  <si>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</si>
  <si>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</si>
  <si>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</si>
  <si>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</si>
  <si>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</si>
  <si>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</si>
  <si>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</si>
  <si>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</si>
  <si>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</si>
  <si>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</si>
  <si>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</si>
  <si>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</si>
  <si>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</si>
  <si>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</si>
  <si>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</si>
  <si>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</si>
  <si>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</si>
  <si>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</si>
  <si>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</si>
  <si>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</si>
  <si>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</si>
  <si>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</si>
  <si>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</si>
  <si>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</si>
  <si>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</si>
  <si>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</si>
  <si>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</si>
  <si>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</si>
  <si>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</si>
  <si>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</si>
  <si>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</si>
  <si>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</si>
  <si>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</si>
  <si>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</si>
  <si>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</si>
  <si>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</si>
  <si>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</si>
  <si>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</si>
  <si>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</si>
  <si>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</si>
  <si>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</si>
  <si>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</si>
  <si>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</si>
  <si>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</si>
  <si>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</si>
  <si>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</si>
  <si>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</si>
  <si>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</si>
  <si>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</si>
  <si>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</si>
  <si>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</si>
  <si>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</si>
  <si>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</si>
  <si>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</si>
  <si>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</si>
  <si>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</si>
  <si>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</si>
  <si>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</si>
  <si>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</si>
  <si>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</si>
  <si>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</si>
  <si>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</si>
  <si>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</si>
  <si>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</si>
  <si>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</si>
  <si>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</si>
  <si>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</si>
  <si>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</si>
  <si>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</si>
  <si>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</si>
  <si>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</si>
  <si>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</si>
  <si>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</si>
  <si>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</si>
  <si>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</si>
  <si>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</si>
  <si>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</si>
  <si>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</si>
  <si>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</si>
  <si>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</si>
  <si>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</si>
  <si>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</si>
  <si>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</si>
  <si>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</si>
  <si>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</si>
  <si>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</si>
  <si>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</si>
  <si>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</si>
  <si>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</si>
  <si>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</si>
  <si>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</si>
  <si>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</si>
  <si>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</si>
  <si>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</si>
  <si>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</si>
  <si>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</si>
  <si>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</si>
  <si>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</si>
  <si>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</si>
  <si>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</si>
  <si>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</si>
  <si>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</si>
  <si>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</si>
  <si>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</si>
  <si>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</si>
  <si>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</si>
  <si>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</si>
  <si>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</si>
  <si>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</si>
  <si>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</si>
  <si>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</si>
  <si>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</si>
  <si>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</si>
  <si>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</si>
  <si>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</si>
  <si>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</si>
  <si>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</si>
  <si>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</si>
  <si>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</si>
  <si>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</si>
  <si>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</si>
  <si>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</si>
  <si>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</si>
  <si>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</si>
  <si>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</si>
  <si>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</si>
  <si>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</si>
  <si>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</si>
  <si>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</si>
  <si>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</si>
  <si>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</si>
  <si>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</si>
  <si>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</si>
  <si>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</si>
  <si>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</si>
  <si>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</si>
  <si>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</si>
  <si>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</si>
  <si>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</si>
  <si>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</si>
  <si>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</si>
  <si>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</si>
  <si>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</si>
  <si>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</si>
  <si>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</si>
  <si>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</si>
  <si>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</si>
  <si>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</si>
  <si>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</si>
  <si>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</si>
  <si>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</si>
  <si>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</si>
  <si>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</si>
  <si>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</si>
  <si>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</si>
  <si>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</si>
  <si>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</si>
  <si>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</si>
  <si>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</si>
  <si>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</si>
  <si>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</si>
  <si>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</si>
  <si>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</si>
  <si>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</si>
  <si>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</si>
  <si>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</si>
  <si>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</si>
  <si>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</si>
  <si>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</si>
  <si>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</si>
  <si>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</si>
  <si>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</si>
  <si>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</si>
  <si>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</si>
  <si>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</si>
  <si>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</si>
  <si>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</si>
  <si>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</si>
  <si>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</si>
  <si>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</si>
  <si>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</si>
  <si>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</si>
  <si>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</si>
  <si>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</si>
  <si>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</si>
  <si>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</si>
  <si>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</si>
  <si>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</si>
  <si>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</si>
  <si>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</si>
  <si>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</si>
  <si>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</si>
  <si>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</si>
  <si>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</si>
  <si>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</si>
  <si>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</si>
  <si>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</si>
  <si>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</si>
  <si>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</si>
  <si>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</si>
  <si>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</si>
  <si>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</si>
  <si>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</si>
  <si>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</si>
  <si>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</si>
  <si>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</si>
  <si>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</si>
  <si>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</si>
  <si>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</si>
  <si>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</si>
  <si>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</si>
  <si>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</si>
  <si>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</si>
  <si>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</si>
  <si>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</si>
  <si>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</si>
  <si>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</si>
  <si>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</si>
  <si>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</si>
  <si>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</si>
  <si>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</si>
  <si>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</si>
  <si>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</si>
  <si>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</si>
  <si>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</si>
  <si>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</si>
  <si>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</si>
  <si>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</si>
  <si>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</si>
  <si>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</si>
  <si>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</si>
  <si>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</si>
  <si>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</si>
  <si>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</si>
  <si>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</si>
  <si>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</si>
  <si>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</si>
  <si>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</si>
  <si>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</si>
  <si>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</si>
  <si>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</si>
  <si>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</si>
  <si>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</si>
  <si>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</si>
  <si>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</si>
  <si>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</si>
  <si>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</si>
  <si>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</si>
  <si>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</si>
  <si>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</si>
  <si>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</si>
  <si>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</si>
  <si>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</si>
  <si>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</si>
  <si>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</si>
  <si>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</si>
  <si>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</si>
  <si>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</si>
  <si>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</si>
  <si>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</si>
  <si>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</si>
  <si>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</si>
  <si>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</si>
  <si>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</si>
  <si>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</si>
  <si>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</si>
  <si>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</si>
  <si>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</si>
  <si>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</si>
  <si>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</si>
  <si>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</si>
  <si>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</si>
  <si>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</si>
  <si>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</si>
  <si>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</si>
  <si>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</si>
  <si>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</si>
  <si>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</si>
  <si>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</si>
  <si>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</si>
  <si>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</si>
  <si>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</si>
  <si>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</si>
  <si>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</si>
  <si>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</si>
  <si>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</si>
  <si>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</si>
  <si>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</si>
  <si>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</si>
  <si>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</si>
  <si>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</si>
  <si>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</si>
  <si>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</si>
  <si>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</si>
  <si>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</si>
  <si>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</si>
  <si>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</si>
  <si>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</si>
  <si>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</si>
  <si>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</si>
  <si>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</si>
  <si>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</si>
  <si>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</si>
  <si>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</si>
  <si>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</si>
  <si>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</si>
  <si>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</si>
  <si>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</si>
  <si>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</si>
  <si>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</si>
  <si>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</si>
  <si>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</si>
  <si>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</si>
  <si>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</si>
  <si>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</si>
  <si>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</si>
  <si>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</si>
  <si>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</si>
  <si>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</si>
  <si>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</si>
  <si>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</si>
  <si>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</si>
  <si>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</si>
  <si>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</si>
  <si>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</si>
  <si>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</si>
  <si>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</si>
  <si>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</si>
  <si>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</si>
  <si>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</si>
  <si>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</si>
  <si>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</si>
  <si>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</si>
  <si>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</si>
  <si>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</si>
  <si>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</si>
  <si>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</si>
  <si>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</si>
  <si>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</si>
  <si>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</si>
  <si>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</si>
  <si>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</si>
  <si>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</si>
  <si>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</si>
  <si>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</si>
  <si>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</si>
  <si>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</si>
  <si>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</si>
  <si>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</si>
  <si>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</si>
  <si>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</si>
  <si>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</si>
  <si>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</si>
  <si>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</si>
  <si>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</si>
  <si>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</si>
  <si>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</si>
  <si>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</si>
  <si>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</si>
  <si>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</si>
  <si>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</si>
  <si>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</si>
  <si>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</si>
  <si>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</si>
  <si>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</si>
  <si>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</si>
  <si>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</si>
  <si>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</si>
  <si>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</si>
  <si>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</si>
  <si>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</si>
  <si>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</si>
  <si>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</si>
  <si>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</si>
  <si>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</si>
  <si>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</si>
  <si>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</si>
  <si>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</si>
  <si>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</si>
  <si>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</si>
  <si>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</si>
  <si>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</si>
  <si>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</si>
  <si>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</si>
  <si>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</si>
  <si>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</si>
  <si>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</si>
  <si>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</si>
  <si>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</si>
  <si>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</si>
  <si>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</si>
  <si>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</si>
  <si>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</si>
  <si>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</si>
  <si>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</si>
  <si>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</si>
  <si>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</si>
  <si>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</si>
  <si>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</si>
  <si>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</si>
  <si>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</si>
  <si>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</si>
  <si>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</si>
  <si>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</si>
  <si>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</si>
  <si>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</si>
  <si>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</si>
  <si>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</si>
  <si>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</si>
  <si>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</si>
  <si>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</si>
  <si>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</si>
  <si>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</si>
  <si>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</si>
  <si>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</si>
  <si>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</si>
  <si>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</si>
  <si>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</si>
  <si>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</si>
  <si>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</si>
  <si>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</si>
  <si>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</si>
  <si>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</si>
  <si>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</si>
  <si>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</si>
  <si>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</si>
  <si>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</si>
  <si>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</si>
  <si>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</si>
  <si>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</si>
  <si>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</si>
  <si>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</si>
  <si>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</si>
  <si>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</si>
  <si>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</si>
  <si>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</si>
  <si>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</si>
  <si>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</si>
  <si>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</si>
  <si>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</si>
  <si>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</si>
  <si>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</si>
  <si>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</si>
  <si>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</si>
  <si>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</si>
  <si>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</si>
  <si>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</si>
  <si>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</si>
  <si>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</si>
  <si>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</si>
  <si>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</si>
  <si>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</si>
  <si>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</si>
  <si>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</si>
  <si>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</si>
  <si>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</si>
  <si>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</si>
  <si>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</si>
  <si>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</si>
  <si>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</si>
  <si>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</si>
  <si>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</si>
  <si>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</si>
  <si>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</si>
  <si>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</si>
  <si>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</si>
  <si>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</si>
  <si>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</si>
  <si>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</si>
  <si>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</si>
  <si>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</si>
  <si>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</si>
  <si>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</si>
  <si>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</si>
  <si>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</si>
  <si>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</si>
  <si>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</si>
  <si>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</si>
  <si>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</si>
  <si>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</si>
  <si>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</si>
  <si>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</si>
  <si>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</si>
  <si>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</si>
  <si>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</si>
  <si>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</si>
  <si>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</si>
  <si>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</si>
  <si>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</si>
  <si>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</si>
  <si>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</si>
  <si>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</si>
  <si>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</si>
  <si>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</si>
  <si>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</si>
  <si>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</si>
  <si>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</si>
  <si>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</si>
  <si>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</si>
  <si>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</si>
  <si>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</si>
  <si>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</si>
  <si>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</si>
  <si>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</si>
  <si>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</si>
  <si>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</si>
  <si>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</si>
  <si>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</si>
  <si>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</si>
  <si>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</si>
  <si>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</si>
  <si>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</si>
  <si>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</si>
  <si>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</si>
  <si>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</si>
  <si>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</si>
  <si>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</si>
  <si>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</si>
  <si>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</si>
  <si>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</si>
  <si>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</si>
  <si>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</si>
  <si>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</si>
  <si>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</si>
  <si>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</si>
  <si>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</si>
  <si>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</si>
  <si>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</si>
  <si>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</si>
  <si>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</si>
  <si>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</si>
  <si>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</si>
  <si>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</si>
  <si>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</si>
  <si>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</si>
  <si>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</si>
  <si>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</si>
  <si>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</si>
  <si>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</si>
  <si>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</si>
  <si>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</si>
  <si>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</si>
  <si>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</si>
  <si>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</si>
  <si>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</si>
  <si>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</si>
  <si>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</si>
  <si>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</si>
  <si>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</si>
  <si>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</si>
  <si>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</si>
  <si>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</si>
  <si>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</si>
  <si>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</si>
  <si>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</si>
  <si>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</si>
  <si>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</si>
  <si>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</si>
  <si>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</si>
  <si>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</si>
  <si>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</si>
  <si>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</si>
  <si>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</si>
  <si>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</si>
  <si>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</si>
  <si>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</si>
  <si>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</si>
  <si>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</si>
  <si>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</si>
  <si>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</si>
  <si>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</si>
  <si>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</si>
  <si>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</si>
  <si>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</si>
  <si>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</si>
  <si>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</si>
  <si>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</si>
  <si>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</si>
  <si>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</si>
  <si>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</si>
  <si>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</si>
  <si>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</si>
  <si>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</si>
  <si>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</si>
  <si>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</si>
  <si>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</si>
  <si>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</si>
  <si>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</si>
  <si>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</si>
  <si>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</si>
  <si>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</si>
  <si>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</si>
  <si>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</si>
  <si>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</si>
  <si>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</si>
  <si>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</si>
  <si>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</si>
  <si>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</si>
  <si>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</si>
  <si>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</si>
  <si>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</si>
  <si>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</si>
  <si>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</si>
  <si>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</si>
  <si>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</si>
  <si>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</si>
  <si>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</si>
  <si>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</si>
  <si>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</si>
  <si>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</si>
  <si>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</si>
  <si>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</si>
  <si>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</si>
  <si>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</si>
  <si>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</si>
  <si>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</si>
  <si>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</si>
  <si>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</si>
  <si>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</si>
  <si>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</si>
  <si>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</si>
  <si>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</si>
  <si>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</si>
  <si>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</si>
  <si>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</si>
  <si>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</si>
  <si>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</si>
  <si>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</si>
  <si>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</si>
  <si>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</si>
  <si>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</si>
  <si>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</si>
  <si>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</si>
  <si>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</si>
  <si>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</si>
  <si>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</si>
  <si>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</si>
  <si>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</si>
  <si>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</si>
  <si>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</si>
  <si>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</si>
  <si>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</si>
  <si>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</si>
  <si>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</si>
  <si>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</si>
  <si>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</si>
  <si>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</si>
  <si>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</si>
  <si>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</si>
  <si>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</si>
  <si>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</si>
  <si>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</si>
  <si>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</si>
  <si>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</si>
  <si>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</si>
  <si>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</si>
  <si>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</si>
  <si>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</si>
  <si>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</si>
  <si>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</si>
  <si>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</si>
  <si>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</si>
  <si>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</si>
  <si>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</si>
  <si>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</si>
  <si>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</si>
  <si>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</si>
  <si>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</si>
  <si>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</si>
  <si>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</si>
  <si>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</si>
  <si>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</si>
  <si>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</si>
  <si>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</si>
  <si>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</si>
  <si>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</si>
  <si>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</si>
  <si>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</si>
  <si>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</si>
  <si>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</si>
  <si>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</si>
  <si>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</si>
  <si>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</si>
  <si>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</si>
  <si>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</si>
  <si>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</si>
  <si>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</si>
  <si>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</si>
  <si>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</si>
  <si>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</si>
  <si>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</si>
  <si>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</si>
  <si>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</si>
  <si>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</si>
  <si>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</si>
  <si>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</si>
  <si>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</si>
  <si>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</si>
  <si>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</si>
  <si>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</si>
  <si>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</si>
  <si>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</si>
  <si>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</si>
  <si>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</si>
  <si>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</si>
  <si>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</si>
  <si>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</si>
  <si>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</si>
  <si>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</si>
  <si>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</si>
  <si>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</si>
  <si>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</si>
  <si>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</si>
  <si>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</si>
  <si>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</si>
  <si>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</si>
  <si>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</si>
  <si>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</si>
  <si>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</si>
  <si>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</si>
  <si>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</si>
  <si>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</si>
  <si>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</si>
  <si>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</si>
  <si>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</si>
  <si>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</si>
  <si>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</si>
  <si>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</si>
  <si>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</si>
  <si>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</si>
  <si>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</si>
  <si>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</si>
  <si>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</si>
  <si>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</si>
  <si>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</si>
  <si>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</si>
  <si>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</si>
  <si>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</si>
  <si>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</si>
  <si>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</si>
  <si>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</si>
  <si>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</si>
  <si>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</si>
  <si>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</si>
  <si>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</si>
  <si>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</si>
  <si>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</si>
  <si>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</si>
  <si>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</si>
  <si>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</si>
  <si>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</si>
  <si>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</si>
  <si>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</si>
  <si>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</si>
  <si>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</si>
  <si>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</si>
  <si>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</si>
  <si>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</si>
  <si>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</si>
  <si>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</si>
  <si>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</si>
  <si>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</si>
  <si>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</si>
  <si>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</si>
  <si>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</si>
  <si>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</si>
  <si>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</si>
  <si>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</si>
  <si>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</si>
  <si>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</si>
  <si>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</si>
  <si>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</si>
  <si>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</si>
  <si>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</si>
  <si>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</si>
  <si>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</si>
  <si>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</si>
  <si>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</si>
  <si>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</si>
  <si>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</si>
  <si>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</si>
  <si>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</si>
  <si>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</si>
  <si>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</si>
  <si>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</si>
  <si>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</si>
  <si>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</si>
  <si>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</si>
  <si>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</si>
  <si>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</si>
  <si>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</si>
  <si>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</si>
  <si>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</si>
  <si>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</si>
  <si>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</si>
  <si>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</si>
  <si>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</si>
  <si>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</si>
  <si>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</si>
  <si>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</si>
  <si>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</si>
  <si>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</si>
  <si>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</si>
  <si>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</si>
  <si>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</si>
  <si>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</si>
  <si>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</si>
  <si>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</si>
  <si>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</si>
  <si>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</si>
  <si>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</si>
  <si>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</si>
  <si>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</si>
  <si>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</si>
  <si>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</si>
  <si>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</si>
  <si>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</si>
  <si>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</si>
  <si>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</si>
  <si>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</si>
  <si>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</si>
  <si>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</si>
  <si>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</si>
  <si>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</si>
  <si>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</si>
  <si>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</si>
  <si>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</si>
  <si>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</si>
  <si>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</si>
  <si>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</si>
  <si>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</si>
  <si>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</si>
  <si>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</si>
  <si>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</si>
  <si>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</si>
  <si>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</si>
  <si>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</si>
  <si>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</si>
  <si>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</si>
  <si>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</si>
  <si>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</si>
  <si>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</si>
  <si>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</si>
  <si>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</si>
  <si>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</si>
  <si>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</si>
  <si>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</si>
  <si>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</si>
  <si>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</si>
  <si>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</si>
  <si>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</si>
  <si>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</si>
  <si>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</si>
  <si>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</si>
  <si>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</si>
  <si>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</si>
  <si>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</si>
  <si>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</si>
  <si>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</si>
  <si>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</si>
  <si>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</si>
  <si>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</si>
  <si>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</si>
  <si>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</si>
  <si>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</si>
  <si>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</si>
  <si>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</si>
  <si>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</si>
  <si>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</si>
  <si>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</si>
  <si>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</si>
  <si>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</si>
  <si>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</si>
  <si>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</si>
  <si>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</si>
  <si>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</si>
  <si>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</si>
  <si>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</si>
  <si>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</si>
  <si>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</si>
  <si>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</si>
  <si>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</si>
  <si>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</si>
  <si>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</si>
  <si>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</si>
  <si>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</si>
  <si>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</si>
  <si>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</si>
  <si>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</si>
  <si>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</si>
  <si>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</si>
  <si>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</si>
  <si>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</si>
  <si>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</si>
  <si>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</si>
  <si>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</si>
  <si>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</si>
  <si>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</si>
  <si>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</si>
  <si>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</si>
  <si>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</si>
  <si>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</si>
  <si>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</si>
  <si>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</si>
  <si>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</si>
  <si>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</si>
  <si>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</si>
  <si>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</si>
  <si>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</si>
  <si>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</si>
  <si>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</si>
  <si>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</si>
  <si>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</si>
  <si>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</si>
  <si>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</si>
  <si>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</si>
  <si>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</si>
  <si>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</si>
  <si>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</si>
  <si>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</si>
  <si>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</si>
  <si>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</si>
  <si>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</si>
  <si>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</si>
  <si>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</si>
  <si>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</si>
  <si>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</si>
  <si>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</si>
  <si>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</si>
  <si>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</si>
  <si>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</si>
  <si>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</si>
  <si>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</si>
  <si>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</si>
  <si>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</si>
  <si>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</si>
  <si>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</si>
  <si>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</si>
  <si>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</si>
  <si>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</si>
  <si>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</si>
  <si>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</si>
  <si>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</si>
  <si>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</si>
  <si>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</si>
  <si>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</si>
  <si>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</si>
  <si>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</si>
  <si>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</si>
  <si>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</si>
  <si>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</si>
  <si>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</si>
  <si>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</si>
  <si>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</si>
  <si>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</si>
  <si>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</si>
  <si>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</si>
  <si>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</si>
  <si>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</si>
  <si>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</si>
  <si>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</si>
  <si>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</si>
  <si>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</si>
  <si>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</si>
  <si>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</si>
  <si>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</si>
  <si>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</si>
  <si>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</si>
  <si>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</si>
  <si>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</si>
  <si>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</si>
  <si>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</si>
  <si>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</si>
  <si>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</si>
  <si>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</si>
  <si>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</si>
  <si>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</si>
  <si>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</si>
  <si>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</si>
  <si>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</si>
  <si>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</si>
  <si>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</si>
  <si>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</si>
  <si>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</si>
  <si>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</si>
  <si>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</si>
  <si>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</si>
  <si>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</si>
  <si>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</si>
  <si>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</si>
  <si>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</si>
  <si>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</si>
  <si>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</si>
  <si>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</si>
  <si>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</si>
  <si>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</si>
  <si>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</si>
  <si>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</si>
  <si>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</si>
  <si>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</si>
  <si>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</si>
  <si>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</si>
  <si>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</si>
  <si>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</si>
  <si>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</si>
  <si>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</si>
  <si>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</si>
  <si>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</si>
  <si>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</si>
  <si>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</si>
  <si>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</si>
  <si>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</si>
  <si>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</si>
  <si>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</si>
  <si>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</si>
  <si>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</si>
  <si>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</si>
  <si>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</si>
  <si>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</si>
  <si>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</si>
  <si>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</si>
  <si>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</si>
  <si>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</si>
  <si>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</si>
  <si>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</si>
  <si>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</si>
  <si>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</si>
  <si>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</si>
  <si>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</si>
  <si>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</si>
  <si>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</si>
  <si>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</si>
  <si>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</si>
  <si>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</si>
  <si>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</si>
  <si>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</si>
  <si>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</si>
  <si>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</si>
  <si>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</si>
  <si>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</si>
  <si>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</si>
  <si>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</si>
  <si>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</si>
  <si>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</si>
  <si>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</si>
  <si>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</si>
  <si>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</si>
  <si>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</si>
  <si>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</si>
  <si>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</si>
  <si>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</si>
  <si>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</si>
  <si>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</si>
  <si>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</si>
  <si>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</si>
  <si>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</si>
  <si>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</si>
  <si>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</si>
  <si>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</si>
  <si>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</si>
  <si>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</si>
  <si>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</si>
  <si>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</si>
  <si>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</si>
  <si>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</si>
  <si>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</si>
  <si>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</si>
  <si>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</si>
  <si>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</si>
  <si>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</si>
  <si>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</si>
  <si>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</si>
  <si>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</si>
  <si>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</si>
  <si>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</si>
  <si>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</si>
  <si>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</si>
  <si>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</si>
  <si>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</si>
  <si>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</si>
  <si>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</si>
  <si>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</si>
  <si>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</si>
  <si>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</si>
  <si>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</si>
  <si>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</si>
  <si>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</si>
  <si>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</si>
  <si>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</si>
  <si>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</si>
  <si>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</si>
  <si>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</si>
  <si>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</si>
  <si>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</si>
  <si>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</si>
  <si>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</si>
  <si>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</si>
  <si>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</si>
  <si>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</si>
  <si>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</si>
  <si>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</si>
  <si>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</si>
  <si>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</si>
  <si>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</si>
  <si>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</si>
  <si>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</si>
  <si>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</si>
  <si>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</si>
  <si>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</si>
  <si>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</si>
  <si>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</si>
  <si>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</si>
  <si>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</si>
  <si>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</si>
  <si>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</si>
  <si>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</si>
  <si>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</si>
  <si>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</si>
  <si>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</si>
  <si>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</si>
  <si>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</si>
  <si>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</si>
  <si>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</si>
  <si>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</si>
  <si>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</si>
  <si>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</si>
  <si>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</si>
  <si>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</si>
  <si>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</si>
  <si>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</si>
  <si>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</si>
  <si>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</si>
  <si>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</si>
  <si>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</si>
  <si>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</si>
  <si>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</si>
  <si>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</si>
  <si>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</si>
  <si>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</si>
  <si>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</si>
  <si>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</si>
  <si>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</si>
  <si>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</si>
  <si>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</si>
  <si>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</si>
  <si>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</si>
  <si>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</si>
  <si>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</si>
  <si>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</si>
  <si>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</si>
  <si>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</si>
  <si>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</si>
  <si>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</si>
  <si>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</si>
  <si>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</si>
  <si>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</si>
  <si>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</si>
  <si>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</si>
  <si>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</si>
  <si>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</si>
  <si>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</si>
  <si>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</si>
  <si>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</si>
  <si>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</si>
  <si>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</si>
  <si>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</si>
  <si>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</si>
  <si>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</si>
  <si>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</si>
  <si>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</si>
  <si>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</si>
  <si>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</si>
  <si>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</si>
  <si>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</si>
  <si>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</si>
  <si>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</si>
  <si>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</si>
  <si>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</si>
  <si>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</si>
  <si>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</si>
  <si>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</si>
  <si>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</si>
  <si>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</si>
  <si>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</si>
  <si>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</si>
  <si>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</si>
  <si>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</si>
  <si>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</si>
  <si>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</si>
  <si>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</si>
  <si>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</si>
  <si>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</si>
  <si>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</si>
  <si>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</si>
  <si>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</si>
  <si>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</si>
  <si>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</si>
  <si>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</si>
  <si>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</si>
  <si>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</si>
  <si>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</si>
  <si>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</si>
  <si>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</si>
  <si>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</si>
  <si>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</si>
  <si>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</si>
  <si>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</si>
  <si>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</si>
  <si>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</si>
  <si>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</si>
  <si>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</si>
  <si>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</si>
  <si>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</si>
  <si>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</si>
  <si>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</si>
  <si>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</si>
  <si>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</si>
  <si>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</si>
  <si>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</si>
  <si>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</si>
  <si>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</si>
  <si>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</si>
  <si>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</si>
  <si>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</si>
  <si>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</si>
  <si>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</si>
  <si>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</si>
  <si>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</si>
  <si>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</si>
  <si>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</si>
  <si>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</si>
  <si>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</si>
  <si>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</si>
  <si>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</si>
  <si>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</si>
  <si>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</si>
  <si>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</si>
  <si>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</si>
  <si>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</si>
  <si>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</si>
  <si>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</si>
  <si>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</si>
  <si>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</si>
  <si>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</si>
  <si>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</si>
  <si>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</si>
  <si>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</si>
  <si>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</si>
  <si>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</si>
  <si>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</si>
  <si>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</si>
  <si>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</si>
  <si>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</si>
  <si>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</si>
  <si>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</si>
  <si>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</si>
  <si>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</si>
  <si>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</si>
  <si>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</si>
  <si>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</si>
  <si>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</si>
  <si>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</si>
  <si>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</si>
  <si>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</si>
  <si>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</si>
  <si>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</si>
  <si>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</si>
  <si>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</si>
  <si>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</si>
  <si>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</si>
  <si>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</si>
  <si>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</si>
  <si>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</si>
  <si>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</si>
  <si>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</si>
  <si>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</si>
  <si>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</si>
  <si>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</si>
  <si>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</si>
  <si>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</si>
  <si>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</si>
  <si>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</si>
  <si>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</si>
  <si>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</si>
  <si>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</si>
  <si>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</si>
  <si>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</si>
  <si>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</si>
  <si>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</si>
  <si>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</si>
  <si>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</si>
  <si>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</si>
  <si>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</si>
  <si>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</si>
  <si>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</si>
  <si>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</si>
  <si>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</si>
  <si>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</si>
  <si>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</si>
  <si>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</si>
  <si>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</si>
  <si>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</si>
  <si>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</si>
  <si>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</si>
  <si>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</si>
  <si>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</si>
  <si>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</si>
  <si>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</si>
  <si>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</si>
  <si>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</si>
  <si>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</si>
  <si>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</si>
  <si>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</si>
  <si>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</si>
  <si>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</si>
  <si>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</si>
  <si>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</si>
  <si>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</si>
  <si>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</si>
  <si>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</si>
  <si>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</si>
  <si>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</si>
  <si>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</si>
  <si>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</si>
  <si>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</si>
  <si>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</si>
  <si>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</si>
  <si>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</si>
  <si>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</si>
  <si>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</si>
  <si>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</si>
  <si>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</si>
  <si>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</si>
  <si>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</si>
  <si>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</si>
  <si>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</si>
  <si>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</si>
  <si>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</si>
  <si>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</si>
  <si>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</si>
  <si>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</si>
  <si>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</si>
  <si>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</si>
  <si>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</si>
  <si>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</si>
  <si>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</si>
  <si>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</si>
  <si>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</si>
  <si>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</si>
  <si>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</si>
  <si>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</si>
  <si>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</si>
  <si>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</si>
  <si>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</si>
  <si>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</si>
  <si>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</si>
  <si>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</si>
  <si>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</si>
  <si>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</si>
  <si>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</si>
  <si>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</si>
  <si>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</si>
  <si>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</si>
  <si>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</si>
  <si>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</si>
  <si>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</si>
  <si>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</si>
  <si>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</si>
  <si>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</si>
  <si>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</si>
  <si>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</si>
  <si>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</si>
  <si>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</si>
  <si>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</si>
  <si>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</si>
  <si>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</si>
  <si>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</si>
  <si>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</si>
  <si>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</si>
  <si>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</si>
  <si>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</si>
  <si>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</si>
  <si>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</si>
  <si>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</si>
  <si>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</si>
  <si>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</si>
  <si>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</si>
  <si>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</si>
  <si>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</si>
  <si>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</si>
  <si>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</si>
  <si>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</si>
  <si>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</si>
  <si>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</si>
  <si>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</si>
  <si>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</si>
  <si>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</si>
  <si>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</si>
  <si>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</si>
  <si>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</si>
  <si>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</si>
  <si>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</si>
  <si>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</si>
  <si>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</si>
  <si>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</si>
  <si>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</si>
  <si>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</si>
  <si>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</si>
  <si>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</si>
  <si>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</si>
  <si>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</si>
  <si>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</si>
  <si>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</si>
  <si>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</si>
  <si>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</si>
  <si>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</si>
  <si>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</si>
  <si>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</si>
  <si>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</si>
  <si>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</si>
  <si>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</si>
  <si>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</si>
  <si>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</si>
  <si>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</si>
  <si>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</si>
  <si>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</si>
  <si>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</si>
  <si>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</si>
  <si>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</si>
  <si>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</si>
  <si>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</si>
  <si>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</si>
  <si>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</si>
  <si>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</si>
  <si>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</si>
  <si>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</si>
  <si>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</si>
  <si>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</si>
  <si>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</si>
  <si>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</si>
  <si>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</si>
  <si>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</si>
  <si>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</si>
  <si>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</si>
  <si>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</si>
  <si>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</si>
  <si>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</si>
  <si>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</si>
  <si>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</si>
  <si>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</si>
  <si>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</si>
  <si>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</si>
  <si>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</si>
  <si>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</si>
  <si>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</si>
  <si>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</si>
  <si>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</si>
  <si>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</si>
  <si>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</si>
  <si>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</si>
  <si>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</si>
  <si>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</si>
  <si>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</si>
  <si>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</si>
  <si>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</si>
  <si>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</si>
  <si>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</si>
  <si>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</si>
  <si>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</si>
  <si>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</si>
  <si>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</si>
  <si>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</si>
  <si>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</si>
  <si>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</si>
  <si>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</si>
  <si>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</si>
  <si>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</si>
  <si>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</si>
  <si>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</si>
  <si>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</si>
  <si>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</si>
  <si>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</si>
  <si>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</si>
  <si>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</si>
  <si>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</si>
  <si>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</si>
  <si>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</si>
  <si>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</si>
  <si>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</si>
  <si>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</si>
  <si>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</si>
  <si>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</si>
  <si>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</si>
  <si>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</si>
  <si>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</si>
  <si>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</si>
  <si>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</si>
  <si>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</si>
  <si>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</si>
  <si>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</si>
  <si>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</si>
  <si>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</si>
  <si>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</si>
  <si>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</si>
  <si>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</si>
  <si>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</si>
  <si>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</si>
  <si>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</si>
  <si>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</si>
  <si>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</si>
  <si>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</si>
  <si>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</si>
  <si>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</si>
  <si>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</si>
  <si>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</si>
  <si>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</si>
  <si>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</si>
  <si>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</si>
  <si>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</si>
  <si>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</si>
  <si>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</si>
  <si>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</si>
  <si>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</si>
  <si>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</si>
  <si>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</si>
  <si>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</si>
  <si>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</si>
  <si>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</si>
  <si>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</si>
  <si>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</si>
  <si>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</si>
  <si>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</si>
  <si>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</si>
  <si>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</si>
  <si>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</si>
  <si>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</si>
  <si>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</si>
  <si>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</si>
  <si>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</si>
  <si>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</si>
  <si>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</si>
  <si>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</si>
  <si>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</si>
  <si>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</si>
  <si>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</si>
  <si>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</si>
  <si>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</si>
  <si>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</si>
  <si>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</si>
  <si>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</si>
  <si>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</si>
  <si>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</si>
  <si>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</si>
  <si>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</si>
  <si>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</si>
  <si>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</si>
  <si>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</si>
  <si>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</si>
  <si>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</si>
  <si>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</si>
  <si>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</si>
  <si>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</si>
  <si>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</si>
  <si>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</si>
  <si>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</si>
  <si>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</si>
  <si>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</si>
  <si>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</si>
  <si>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</si>
  <si>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</si>
  <si>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</si>
  <si>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</si>
  <si>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</si>
  <si>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</si>
  <si>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</si>
  <si>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</si>
  <si>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</si>
  <si>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</si>
  <si>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</si>
  <si>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</si>
  <si>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</si>
  <si>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</si>
  <si>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</si>
  <si>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</si>
  <si>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</si>
  <si>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</si>
  <si>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</si>
  <si>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</si>
  <si>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</si>
  <si>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</si>
  <si>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</si>
  <si>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</si>
  <si>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</si>
  <si>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</si>
  <si>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</si>
  <si>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</si>
  <si>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</si>
  <si>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</si>
  <si>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</si>
  <si>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</si>
  <si>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</si>
  <si>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</si>
  <si>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</si>
  <si>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</si>
  <si>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</si>
  <si>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</si>
  <si>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</si>
  <si>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</si>
  <si>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</si>
  <si>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</si>
  <si>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</si>
  <si>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</si>
  <si>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</si>
  <si>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</si>
  <si>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</si>
  <si>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</si>
  <si>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</si>
  <si>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</si>
  <si>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</si>
  <si>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</si>
  <si>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</si>
  <si>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</si>
  <si>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</si>
  <si>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</si>
  <si>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</si>
  <si>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</si>
  <si>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</si>
  <si>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</si>
  <si>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</si>
  <si>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</si>
  <si>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</si>
  <si>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</si>
  <si>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</si>
  <si>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</si>
  <si>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</si>
  <si>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</si>
  <si>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</si>
  <si>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</si>
  <si>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</si>
  <si>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</si>
  <si>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</si>
  <si>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</si>
  <si>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</si>
  <si>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</si>
  <si>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</si>
  <si>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</si>
  <si>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</si>
  <si>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</si>
  <si>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</si>
  <si>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</si>
  <si>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</si>
  <si>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</si>
  <si>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</si>
  <si>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</si>
  <si>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</si>
  <si>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</si>
  <si>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</si>
  <si>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</si>
  <si>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</si>
  <si>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</si>
  <si>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</si>
  <si>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</si>
  <si>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</si>
  <si>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</si>
  <si>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</si>
  <si>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</si>
  <si>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</si>
  <si>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</si>
  <si>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</si>
  <si>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</si>
  <si>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</si>
  <si>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</si>
  <si>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</si>
  <si>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</si>
  <si>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</si>
  <si>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</si>
  <si>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</si>
  <si>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</si>
  <si>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</si>
  <si>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</si>
  <si>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</si>
  <si>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</si>
  <si>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</si>
  <si>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</si>
  <si>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</si>
  <si>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</si>
  <si>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</si>
  <si>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</si>
  <si>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</si>
  <si>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</si>
  <si>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</si>
  <si>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</si>
  <si>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</si>
  <si>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</si>
  <si>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</si>
  <si>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</si>
  <si>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</si>
  <si>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</si>
  <si>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</si>
  <si>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</si>
  <si>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</si>
  <si>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</si>
  <si>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</si>
  <si>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</si>
  <si>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</si>
  <si>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</si>
  <si>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</si>
  <si>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</si>
  <si>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</si>
  <si>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</si>
  <si>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</si>
  <si>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</si>
  <si>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</si>
  <si>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</si>
  <si>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</si>
  <si>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</si>
  <si>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</si>
  <si>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</si>
  <si>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</si>
  <si>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</si>
  <si>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</si>
  <si>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</si>
  <si>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</si>
  <si>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</si>
  <si>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</si>
  <si>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</si>
  <si>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</si>
  <si>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</si>
  <si>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</si>
  <si>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</si>
  <si>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</si>
  <si>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</si>
  <si>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</si>
  <si>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</si>
  <si>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</si>
  <si>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</si>
  <si>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</si>
  <si>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</si>
  <si>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</si>
  <si>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</si>
  <si>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</si>
  <si>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</si>
  <si>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</si>
  <si>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</si>
  <si>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</si>
  <si>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</si>
  <si>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</si>
  <si>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</si>
  <si>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</si>
  <si>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</si>
  <si>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</si>
  <si>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</si>
  <si>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</si>
  <si>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</si>
  <si>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</si>
  <si>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</si>
  <si>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</si>
  <si>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</si>
  <si>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</si>
  <si>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</si>
  <si>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</si>
  <si>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</si>
  <si>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</si>
  <si>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</si>
  <si>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</si>
  <si>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</si>
  <si>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</si>
  <si>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</si>
  <si>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</si>
  <si>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</si>
  <si>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</si>
  <si>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</si>
  <si>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</si>
  <si>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</si>
  <si>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</si>
  <si>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</si>
  <si>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</si>
  <si>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</si>
  <si>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</si>
  <si>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</si>
  <si>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</si>
  <si>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</si>
  <si>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</si>
  <si>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</si>
  <si>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</si>
  <si>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</si>
  <si>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</si>
  <si>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</si>
  <si>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</si>
  <si>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</si>
  <si>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</si>
  <si>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</si>
  <si>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</si>
  <si>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</si>
  <si>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</si>
  <si>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</si>
  <si>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</si>
  <si>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</si>
  <si>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</si>
  <si>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</si>
  <si>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</si>
  <si>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</si>
  <si>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</si>
  <si>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</si>
  <si>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</si>
  <si>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</si>
  <si>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</si>
  <si>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</si>
  <si>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</si>
  <si>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</si>
  <si>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</si>
  <si>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</si>
  <si>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</si>
  <si>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</si>
  <si>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</si>
  <si>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</si>
  <si>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</si>
  <si>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</si>
  <si>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</si>
  <si>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</si>
  <si>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</si>
  <si>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</si>
  <si>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</si>
  <si>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</si>
  <si>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</si>
  <si>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</si>
  <si>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</si>
  <si>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</si>
  <si>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</si>
  <si>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</si>
  <si>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</si>
  <si>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</si>
  <si>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</si>
  <si>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</si>
  <si>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</si>
  <si>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</si>
  <si>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</si>
  <si>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</si>
  <si>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</si>
  <si>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</si>
  <si>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</si>
  <si>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</si>
  <si>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</si>
  <si>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</si>
  <si>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</si>
  <si>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</si>
  <si>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</si>
  <si>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</si>
  <si>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</si>
  <si>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</si>
  <si>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</si>
  <si>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</si>
  <si>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</si>
  <si>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</si>
  <si>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</si>
  <si>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</si>
  <si>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</si>
  <si>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</si>
  <si>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</si>
  <si>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</si>
  <si>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</si>
  <si>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</si>
  <si>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</si>
  <si>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</si>
  <si>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</si>
  <si>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</si>
  <si>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</si>
  <si>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</si>
  <si>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</si>
  <si>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</si>
  <si>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</si>
  <si>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</si>
  <si>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</si>
  <si>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</si>
  <si>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</si>
  <si>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</si>
  <si>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</si>
  <si>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</si>
  <si>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</si>
  <si>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</si>
  <si>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</si>
  <si>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</si>
  <si>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</si>
  <si>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</si>
  <si>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</si>
  <si>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</si>
  <si>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</si>
  <si>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</si>
  <si>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</si>
  <si>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</si>
  <si>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</si>
  <si>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</si>
  <si>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</si>
  <si>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</si>
  <si>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</si>
  <si>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</si>
  <si>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</si>
  <si>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</si>
  <si>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</si>
  <si>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</si>
  <si>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</si>
  <si>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</si>
  <si>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</si>
  <si>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</si>
  <si>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</si>
  <si>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</si>
  <si>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</si>
  <si>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</si>
  <si>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</si>
  <si>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</si>
  <si>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</si>
  <si>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</si>
  <si>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</si>
  <si>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</si>
  <si>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</si>
  <si>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</si>
  <si>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</si>
  <si>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</si>
  <si>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</si>
  <si>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</si>
  <si>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</si>
  <si>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</si>
  <si>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</si>
  <si>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</si>
  <si>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</si>
  <si>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</si>
  <si>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</si>
  <si>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</si>
  <si>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</si>
  <si>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</si>
  <si>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</si>
  <si>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</si>
  <si>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</si>
  <si>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</si>
  <si>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</si>
  <si>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</si>
  <si>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</si>
  <si>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</si>
  <si>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</si>
  <si>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</si>
  <si>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</si>
  <si>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</si>
  <si>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</si>
  <si>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</si>
  <si>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</si>
  <si>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</si>
  <si>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</si>
  <si>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</si>
  <si>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</si>
  <si>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</si>
  <si>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</si>
  <si>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</si>
  <si>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</si>
  <si>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</si>
  <si>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</si>
  <si>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</si>
  <si>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</si>
  <si>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</si>
  <si>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</si>
  <si>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</si>
  <si>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</si>
  <si>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</si>
  <si>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</si>
  <si>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</si>
  <si>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</si>
  <si>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</si>
  <si>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</si>
  <si>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</si>
  <si>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</si>
  <si>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</si>
  <si>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</si>
  <si>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</si>
  <si>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</si>
  <si>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</si>
  <si>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</si>
  <si>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</si>
  <si>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</si>
  <si>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</si>
  <si>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</si>
  <si>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</si>
  <si>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</si>
  <si>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</si>
  <si>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</si>
  <si>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</si>
  <si>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</si>
  <si>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</si>
  <si>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</si>
  <si>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</si>
  <si>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</si>
  <si>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</si>
  <si>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</si>
  <si>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</si>
  <si>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</si>
  <si>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</si>
  <si>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</si>
  <si>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</si>
  <si>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</si>
  <si>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</si>
  <si>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</si>
  <si>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</si>
  <si>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</si>
  <si>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</si>
  <si>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</si>
  <si>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</si>
  <si>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</si>
  <si>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</si>
  <si>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</si>
  <si>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</si>
  <si>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</si>
  <si>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</si>
  <si>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</si>
  <si>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</si>
  <si>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</si>
  <si>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</si>
  <si>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</si>
  <si>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</si>
  <si>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</si>
  <si>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</si>
  <si>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</si>
  <si>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</si>
  <si>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</si>
  <si>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</si>
  <si>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</si>
  <si>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</si>
  <si>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</si>
  <si>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</si>
  <si>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</si>
  <si>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</si>
  <si>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</si>
  <si>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</si>
  <si>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</si>
  <si>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</si>
  <si>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</si>
  <si>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</si>
  <si>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</si>
  <si>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</si>
  <si>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</si>
  <si>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</si>
  <si>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</si>
  <si>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</si>
  <si>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</si>
  <si>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</si>
  <si>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</si>
  <si>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</si>
  <si>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</si>
  <si>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</si>
  <si>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</si>
  <si>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</si>
  <si>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</si>
  <si>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</si>
  <si>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</si>
  <si>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</si>
  <si>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</si>
  <si>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</si>
  <si>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</si>
  <si>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</si>
  <si>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</si>
  <si>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</si>
  <si>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</si>
  <si>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</si>
  <si>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</si>
  <si>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</si>
  <si>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</si>
  <si>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</si>
  <si>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</si>
  <si>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</si>
  <si>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</si>
  <si>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</si>
  <si>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</si>
  <si>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</si>
  <si>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</si>
  <si>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</si>
  <si>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</si>
  <si>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</si>
  <si>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</si>
  <si>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</si>
  <si>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</si>
  <si>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</si>
  <si>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</si>
  <si>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</si>
  <si>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</si>
  <si>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</si>
  <si>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</si>
  <si>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</si>
  <si>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</si>
  <si>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</si>
  <si>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</si>
  <si>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</si>
  <si>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</si>
  <si>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</si>
  <si>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</si>
  <si>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</si>
  <si>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</si>
  <si>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</si>
  <si>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</si>
  <si>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</si>
  <si>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</si>
  <si>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</si>
  <si>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</si>
  <si>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</si>
  <si>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</si>
  <si>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</si>
  <si>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</si>
  <si>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</si>
  <si>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</si>
  <si>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</si>
  <si>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</si>
  <si>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</si>
  <si>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</si>
  <si>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</si>
  <si>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</si>
  <si>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</si>
  <si>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</si>
  <si>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</si>
  <si>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</si>
  <si>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</si>
  <si>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</si>
  <si>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</si>
  <si>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</si>
  <si>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</si>
  <si>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</si>
  <si>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</si>
  <si>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</si>
  <si>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</si>
  <si>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</si>
  <si>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</si>
  <si>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</si>
  <si>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</si>
  <si>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</si>
  <si>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</si>
  <si>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</si>
  <si>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</si>
  <si>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</si>
  <si>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</si>
  <si>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</si>
  <si>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</si>
  <si>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</si>
  <si>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</si>
  <si>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</si>
  <si>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</si>
  <si>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</si>
  <si>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</si>
  <si>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</si>
  <si>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</si>
  <si>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</si>
  <si>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</si>
  <si>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</si>
  <si>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</si>
  <si>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</si>
  <si>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</si>
  <si>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</si>
  <si>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</si>
  <si>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</si>
  <si>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</si>
  <si>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</si>
  <si>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</si>
  <si>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</si>
  <si>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</si>
  <si>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</si>
  <si>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</si>
  <si>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</si>
  <si>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</si>
  <si>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</si>
  <si>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</si>
  <si>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</si>
  <si>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</si>
  <si>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</si>
  <si>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</si>
  <si>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</si>
  <si>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</si>
  <si>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</si>
  <si>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</si>
  <si>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</si>
  <si>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</si>
  <si>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</si>
  <si>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</si>
  <si>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</si>
  <si>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</si>
  <si>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</si>
  <si>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</si>
  <si>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</si>
  <si>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</si>
  <si>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</si>
  <si>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</si>
  <si>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</si>
  <si>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</si>
  <si>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</si>
  <si>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</si>
  <si>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</si>
  <si>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</si>
  <si>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</si>
  <si>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</si>
  <si>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</si>
  <si>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</si>
  <si>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</si>
  <si>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</si>
  <si>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</si>
  <si>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</si>
  <si>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</si>
  <si>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</si>
  <si>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</si>
  <si>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</si>
  <si>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</si>
  <si>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</si>
  <si>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</si>
  <si>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</si>
  <si>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</si>
  <si>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</si>
  <si>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</si>
  <si>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</si>
  <si>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</si>
  <si>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</si>
  <si>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</si>
  <si>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</si>
  <si>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</si>
  <si>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</si>
  <si>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</si>
  <si>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</si>
  <si>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</si>
  <si>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</si>
  <si>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</si>
  <si>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</si>
  <si>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</si>
  <si>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</si>
  <si>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</si>
  <si>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</si>
  <si>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</si>
  <si>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</si>
  <si>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</si>
  <si>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</si>
  <si>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</si>
  <si>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</si>
  <si>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</si>
  <si>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</si>
  <si>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</si>
  <si>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</si>
  <si>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</si>
  <si>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</si>
  <si>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</si>
  <si>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</si>
  <si>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</si>
  <si>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</si>
  <si>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</si>
  <si>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</si>
  <si>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</si>
  <si>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</si>
  <si>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</si>
  <si>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</si>
  <si>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</si>
  <si>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</si>
  <si>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</si>
  <si>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</si>
  <si>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</si>
  <si>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</si>
  <si>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</si>
  <si>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</si>
  <si>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</si>
  <si>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</si>
  <si>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</si>
  <si>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</si>
  <si>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</si>
  <si>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</si>
  <si>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</si>
  <si>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</si>
  <si>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</si>
  <si>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</si>
  <si>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</si>
  <si>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</si>
  <si>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</si>
  <si>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</si>
  <si>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</si>
  <si>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</si>
  <si>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</si>
  <si>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</si>
  <si>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</si>
  <si>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</si>
  <si>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</si>
  <si>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</si>
  <si>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</si>
  <si>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</si>
  <si>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</si>
  <si>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</si>
  <si>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</si>
  <si>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</si>
  <si>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</si>
  <si>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</si>
  <si>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</si>
  <si>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</si>
  <si>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</si>
  <si>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</si>
  <si>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</si>
  <si>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</si>
  <si>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</si>
  <si>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</si>
  <si>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</si>
  <si>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</si>
  <si>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</si>
  <si>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</si>
  <si>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</si>
  <si>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</si>
  <si>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</si>
  <si>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</si>
  <si>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</si>
  <si>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</si>
  <si>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</si>
  <si>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</si>
  <si>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</si>
  <si>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</si>
  <si>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</si>
  <si>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</si>
  <si>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</si>
  <si>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</si>
  <si>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</si>
  <si>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</si>
  <si>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</si>
  <si>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</si>
  <si>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</si>
  <si>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</si>
  <si>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</si>
  <si>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</si>
  <si>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</si>
  <si>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</si>
  <si>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</si>
  <si>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</si>
  <si>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</si>
  <si>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</si>
  <si>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</si>
  <si>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</si>
  <si>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</si>
  <si>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</si>
  <si>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</si>
  <si>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</si>
  <si>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</si>
  <si>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</si>
  <si>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</si>
  <si>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</si>
  <si>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</si>
  <si>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</si>
  <si>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</si>
  <si>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</si>
  <si>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</si>
  <si>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</si>
  <si>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</si>
  <si>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</si>
  <si>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</si>
  <si>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</si>
  <si>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</si>
  <si>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</si>
  <si>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</si>
  <si>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</si>
  <si>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</si>
  <si>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</si>
  <si>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</si>
  <si>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</si>
  <si>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</si>
  <si>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</si>
  <si>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</si>
  <si>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</si>
  <si>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</si>
  <si>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</si>
  <si>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</si>
  <si>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</si>
  <si>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</si>
  <si>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</si>
  <si>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</si>
  <si>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</si>
  <si>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</si>
  <si>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</si>
  <si>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</si>
  <si>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</si>
  <si>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</si>
  <si>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</si>
  <si>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</si>
  <si>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</si>
  <si>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</si>
  <si>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</si>
  <si>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</si>
  <si>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</si>
  <si>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</si>
  <si>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</si>
  <si>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</si>
  <si>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</si>
  <si>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</si>
  <si>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</si>
  <si>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</si>
  <si>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</si>
  <si>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</si>
  <si>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</si>
  <si>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</si>
  <si>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</si>
  <si>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</si>
  <si>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</si>
  <si>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</si>
  <si>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</si>
  <si>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</si>
  <si>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</si>
  <si>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</si>
  <si>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</si>
  <si>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</si>
  <si>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</si>
  <si>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</si>
  <si>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</si>
  <si>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</si>
  <si>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</si>
  <si>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</si>
  <si>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</si>
  <si>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</si>
  <si>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</si>
  <si>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</si>
  <si>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</si>
  <si>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</si>
  <si>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</si>
  <si>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</si>
  <si>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</si>
  <si>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</si>
  <si>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</si>
  <si>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</si>
  <si>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</si>
  <si>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</si>
  <si>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</si>
  <si>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</si>
  <si>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</si>
  <si>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</si>
  <si>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</si>
  <si>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</si>
  <si>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</si>
  <si>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</si>
  <si>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</si>
  <si>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</si>
  <si>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</si>
  <si>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</si>
  <si>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</si>
  <si>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</si>
  <si>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</si>
  <si>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</si>
  <si>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</si>
  <si>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</si>
  <si>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</si>
  <si>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</si>
  <si>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</si>
  <si>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</si>
  <si>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</si>
  <si>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</si>
  <si>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</si>
  <si>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</si>
  <si>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</si>
  <si>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</si>
  <si>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</si>
  <si>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</si>
  <si>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</si>
  <si>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</si>
  <si>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</si>
  <si>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</si>
  <si>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</si>
  <si>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</si>
  <si>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</si>
  <si>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</si>
  <si>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</si>
  <si>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</si>
  <si>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</si>
  <si>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</si>
  <si>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</si>
  <si>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</si>
  <si>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</si>
  <si>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</si>
  <si>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</si>
  <si>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</si>
  <si>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</si>
  <si>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</si>
  <si>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</si>
  <si>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</si>
  <si>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</si>
  <si>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</si>
  <si>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</si>
  <si>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</si>
  <si>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</si>
  <si>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</si>
  <si>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</si>
  <si>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</si>
  <si>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</si>
  <si>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</si>
  <si>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</si>
  <si>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</si>
  <si>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</si>
  <si>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</si>
  <si>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</si>
  <si>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</si>
  <si>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</si>
  <si>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</si>
  <si>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</si>
  <si>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</si>
  <si>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</si>
  <si>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</si>
  <si>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</si>
  <si>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</si>
  <si>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</si>
  <si>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</si>
  <si>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</si>
  <si>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</si>
  <si>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</si>
  <si>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</si>
  <si>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</si>
  <si>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</si>
  <si>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</si>
  <si>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</si>
  <si>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</si>
  <si>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</si>
  <si>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</si>
  <si>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</si>
  <si>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</si>
  <si>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</si>
  <si>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</si>
  <si>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</si>
  <si>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</si>
  <si>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</si>
  <si>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</si>
  <si>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</si>
  <si>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</si>
  <si>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</si>
  <si>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</si>
  <si>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</si>
  <si>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</si>
  <si>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</si>
  <si>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</si>
  <si>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</si>
  <si>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</si>
  <si>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</si>
  <si>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</si>
  <si>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</si>
  <si>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</si>
  <si>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</si>
  <si>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</si>
  <si>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</si>
  <si>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</si>
  <si>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</si>
  <si>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</si>
  <si>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</si>
  <si>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</si>
  <si>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</si>
  <si>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</si>
  <si>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</si>
  <si>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</si>
  <si>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</si>
  <si>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</si>
  <si>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</si>
  <si>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</si>
  <si>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</si>
  <si>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</si>
  <si>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</si>
  <si>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</si>
  <si>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</si>
  <si>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</si>
  <si>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</si>
  <si>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</si>
  <si>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</si>
  <si>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</si>
  <si>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</si>
  <si>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</si>
  <si>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</si>
  <si>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</si>
  <si>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</si>
  <si>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</si>
  <si>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</si>
  <si>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</si>
  <si>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</si>
  <si>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</si>
  <si>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</si>
  <si>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</si>
  <si>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</si>
  <si>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</si>
  <si>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</si>
  <si>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</si>
  <si>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</si>
  <si>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</si>
  <si>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</si>
  <si>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</si>
  <si>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</si>
  <si>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</si>
  <si>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</si>
  <si>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</si>
  <si>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</si>
  <si>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</si>
  <si>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</si>
  <si>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</si>
  <si>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</si>
  <si>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</si>
  <si>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</si>
  <si>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</si>
  <si>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</si>
  <si>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</si>
  <si>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</si>
  <si>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</si>
  <si>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</si>
  <si>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</si>
  <si>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</si>
  <si>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</si>
  <si>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</si>
  <si>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</si>
  <si>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</si>
  <si>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</si>
  <si>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</si>
  <si>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</si>
  <si>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</si>
  <si>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</si>
  <si>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</si>
  <si>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</si>
  <si>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</si>
  <si>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</si>
  <si>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</si>
  <si>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</si>
  <si>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</si>
  <si>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</si>
  <si>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</si>
  <si>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</si>
  <si>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</si>
  <si>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</si>
  <si>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</si>
  <si>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</si>
  <si>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</si>
  <si>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</si>
  <si>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</si>
  <si>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</si>
  <si>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</si>
  <si>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</si>
  <si>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</si>
  <si>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</si>
  <si>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</si>
  <si>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</si>
  <si>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</si>
  <si>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</si>
  <si>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</si>
  <si>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</si>
  <si>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</si>
  <si>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</si>
  <si>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</si>
  <si>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</si>
  <si>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</si>
  <si>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</si>
  <si>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</si>
  <si>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</si>
  <si>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</si>
  <si>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</si>
  <si>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</si>
  <si>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</si>
  <si>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</si>
  <si>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</si>
  <si>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</si>
  <si>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</si>
  <si>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</si>
  <si>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</si>
  <si>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</si>
  <si>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</si>
  <si>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</si>
  <si>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</si>
  <si>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</si>
  <si>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</si>
  <si>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</si>
  <si>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</si>
  <si>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</si>
  <si>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</si>
  <si>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</si>
  <si>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</si>
  <si>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</si>
  <si>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</si>
  <si>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</si>
  <si>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</si>
  <si>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</si>
  <si>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</si>
  <si>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</si>
  <si>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</si>
  <si>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</si>
  <si>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</si>
  <si>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</si>
  <si>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</si>
  <si>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</si>
  <si>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</si>
  <si>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</si>
  <si>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</si>
  <si>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</si>
  <si>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</si>
  <si>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</si>
  <si>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</si>
  <si>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</si>
  <si>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</si>
  <si>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</si>
  <si>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</si>
  <si>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</si>
  <si>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</si>
  <si>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</si>
  <si>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</si>
  <si>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</si>
  <si>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</si>
  <si>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</si>
  <si>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</si>
  <si>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</si>
  <si>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</si>
  <si>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</si>
  <si>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</si>
  <si>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</si>
  <si>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</si>
  <si>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</si>
  <si>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</si>
  <si>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</si>
  <si>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</si>
  <si>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</si>
  <si>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</si>
  <si>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</si>
  <si>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</si>
  <si>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</si>
  <si>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</si>
  <si>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</si>
  <si>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</si>
  <si>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</si>
  <si>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</si>
  <si>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</si>
  <si>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</si>
  <si>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</si>
  <si>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</si>
  <si>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</si>
  <si>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</si>
  <si>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</si>
  <si>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</si>
  <si>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</si>
  <si>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</si>
  <si>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</si>
  <si>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</si>
  <si>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</si>
  <si>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</si>
  <si>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</si>
  <si>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</si>
  <si>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</si>
  <si>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</si>
  <si>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</si>
  <si>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</si>
  <si>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</si>
  <si>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</si>
  <si>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</si>
  <si>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</si>
  <si>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</si>
  <si>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</si>
  <si>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</si>
  <si>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</si>
  <si>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</si>
  <si>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</si>
  <si>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</si>
  <si>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</si>
  <si>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</si>
  <si>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</si>
  <si>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</si>
  <si>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</si>
  <si>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</si>
  <si>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</si>
  <si>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</si>
  <si>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</si>
  <si>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</si>
  <si>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</si>
  <si>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</si>
  <si>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</si>
  <si>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</si>
  <si>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</si>
  <si>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</si>
  <si>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</si>
  <si>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</si>
  <si>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</si>
  <si>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</si>
  <si>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</si>
  <si>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</si>
  <si>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</si>
  <si>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</si>
  <si>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</si>
  <si>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</si>
  <si>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</si>
  <si>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</si>
  <si>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</si>
  <si>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</si>
  <si>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</si>
  <si>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</si>
  <si>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</si>
  <si>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</si>
  <si>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</si>
  <si>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</si>
  <si>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</si>
  <si>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</si>
  <si>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</si>
  <si>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</si>
  <si>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</si>
  <si>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</si>
  <si>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</si>
  <si>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</si>
  <si>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</si>
  <si>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</si>
  <si>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</si>
  <si>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</si>
  <si>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</si>
  <si>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</si>
  <si>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</si>
  <si>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</si>
  <si>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</si>
  <si>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</si>
  <si>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</si>
  <si>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</si>
  <si>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</si>
  <si>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</si>
  <si>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</si>
  <si>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</si>
  <si>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</si>
  <si>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</si>
  <si>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</si>
  <si>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</si>
  <si>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</si>
  <si>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</si>
  <si>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</si>
  <si>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</si>
  <si>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</si>
  <si>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</si>
  <si>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</si>
  <si>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</si>
  <si>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</si>
  <si>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</si>
  <si>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</si>
  <si>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</si>
  <si>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</si>
  <si>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</si>
  <si>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</si>
  <si>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</si>
  <si>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</si>
  <si>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</si>
  <si>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</si>
  <si>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</si>
  <si>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</si>
  <si>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</si>
  <si>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</si>
  <si>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</si>
  <si>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</si>
  <si>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</si>
  <si>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</si>
  <si>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</si>
  <si>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</si>
  <si>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</si>
  <si>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</si>
  <si>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</si>
  <si>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</si>
  <si>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</si>
  <si>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</si>
  <si>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</si>
  <si>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</si>
  <si>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</si>
  <si>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</si>
  <si>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</si>
  <si>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</si>
  <si>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</si>
  <si>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</si>
  <si>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</si>
  <si>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</si>
  <si>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</si>
  <si>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</si>
  <si>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</si>
  <si>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</si>
  <si>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</si>
  <si>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</si>
  <si>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</si>
  <si>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</si>
  <si>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</si>
  <si>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</si>
  <si>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</si>
  <si>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</si>
  <si>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</si>
  <si>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</si>
  <si>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</si>
  <si>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</si>
  <si>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</si>
  <si>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</si>
  <si>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</si>
  <si>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</si>
  <si>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</si>
  <si>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</si>
  <si>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</si>
  <si>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</si>
  <si>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</si>
  <si>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</si>
  <si>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</si>
  <si>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</si>
  <si>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</si>
  <si>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</si>
  <si>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</si>
  <si>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</si>
  <si>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</si>
  <si>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</si>
  <si>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</si>
  <si>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</si>
  <si>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</si>
  <si>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</si>
  <si>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</si>
  <si>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</si>
  <si>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</si>
  <si>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</si>
  <si>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</si>
  <si>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</si>
  <si>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</si>
  <si>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</si>
  <si>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</si>
  <si>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</si>
  <si>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</si>
  <si>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</si>
  <si>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</si>
  <si>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</si>
  <si>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</si>
  <si>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</si>
  <si>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</si>
  <si>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</si>
  <si>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</si>
  <si>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</si>
  <si>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</si>
  <si>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</si>
  <si>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</si>
  <si>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</si>
  <si>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</si>
  <si>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</si>
  <si>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</si>
  <si>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</si>
  <si>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</si>
  <si>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</si>
  <si>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</si>
  <si>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</si>
  <si>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</si>
  <si>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</si>
  <si>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</si>
  <si>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</si>
  <si>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</si>
  <si>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</si>
  <si>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</si>
  <si>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</si>
  <si>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</si>
  <si>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</si>
  <si>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</si>
  <si>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</si>
  <si>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</si>
  <si>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</si>
  <si>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</si>
  <si>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</si>
  <si>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</si>
  <si>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</si>
  <si>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</si>
  <si>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</si>
  <si>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</si>
  <si>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</si>
  <si>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</si>
  <si>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</si>
  <si>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</si>
  <si>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</si>
  <si>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</si>
  <si>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</si>
  <si>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</si>
  <si>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</si>
  <si>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</si>
  <si>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</si>
  <si>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</si>
  <si>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</si>
  <si>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</si>
  <si>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</si>
  <si>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</si>
  <si>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</si>
  <si>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</si>
  <si>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</si>
  <si>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</si>
  <si>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</si>
  <si>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</si>
  <si>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</si>
  <si>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</si>
  <si>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</si>
  <si>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</si>
  <si>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</si>
  <si>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</si>
  <si>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</si>
  <si>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</si>
  <si>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</si>
  <si>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</si>
  <si>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</si>
  <si>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</si>
  <si>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</si>
  <si>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</si>
  <si>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</si>
  <si>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</si>
  <si>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</si>
  <si>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</si>
  <si>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</si>
  <si>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</si>
  <si>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</si>
  <si>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</si>
  <si>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</si>
  <si>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</si>
  <si>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</si>
  <si>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</si>
  <si>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</si>
  <si>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</si>
  <si>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</si>
  <si>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</si>
  <si>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</si>
  <si>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</si>
  <si>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</si>
  <si>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</si>
  <si>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</si>
  <si>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</si>
  <si>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</si>
  <si>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</si>
  <si>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</si>
  <si>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</si>
  <si>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</si>
  <si>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</si>
  <si>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</si>
  <si>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</si>
  <si>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</si>
  <si>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</si>
  <si>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</si>
  <si>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</si>
  <si>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</si>
  <si>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</si>
  <si>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</si>
  <si>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</si>
  <si>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</si>
  <si>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</si>
  <si>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</si>
  <si>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</si>
  <si>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</si>
  <si>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</si>
  <si>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</si>
  <si>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</si>
  <si>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</si>
  <si>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</si>
  <si>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</si>
  <si>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</si>
  <si>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</si>
  <si>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</si>
  <si>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</si>
  <si>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</si>
  <si>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</si>
  <si>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</si>
  <si>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</si>
  <si>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</si>
  <si>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</si>
  <si>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</si>
  <si>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</si>
  <si>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</si>
  <si>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</si>
  <si>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</si>
  <si>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</si>
  <si>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</si>
  <si>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</si>
  <si>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</si>
  <si>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</si>
  <si>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</si>
  <si>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</si>
  <si>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</si>
  <si>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</si>
  <si>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</si>
  <si>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</si>
  <si>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</si>
  <si>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</si>
  <si>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</si>
  <si>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</si>
  <si>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</si>
  <si>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</si>
  <si>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</si>
  <si>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</si>
  <si>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</si>
  <si>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</si>
  <si>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</si>
  <si>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</si>
  <si>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</si>
  <si>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</si>
  <si>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</si>
  <si>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</si>
  <si>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</si>
  <si>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</si>
  <si>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</si>
  <si>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</si>
  <si>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</si>
  <si>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</si>
  <si>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</si>
  <si>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</si>
  <si>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</si>
  <si>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</si>
  <si>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</si>
  <si>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</si>
  <si>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</si>
  <si>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</si>
  <si>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</si>
  <si>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</si>
  <si>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</si>
  <si>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</si>
  <si>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</si>
  <si>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</si>
  <si>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</si>
  <si>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</si>
  <si>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</si>
  <si>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</si>
  <si>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</si>
  <si>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</si>
  <si>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</si>
  <si>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</si>
  <si>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</si>
  <si>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</si>
  <si>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</si>
  <si>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</si>
  <si>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</si>
  <si>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</si>
  <si>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</si>
  <si>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</si>
  <si>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</si>
  <si>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</si>
  <si>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</si>
  <si>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</si>
  <si>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</si>
  <si>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</si>
  <si>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</si>
  <si>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</si>
  <si>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</si>
  <si>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</si>
  <si>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</si>
  <si>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</si>
  <si>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</si>
  <si>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</si>
  <si>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</si>
  <si>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</si>
  <si>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</si>
  <si>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</si>
  <si>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</si>
  <si>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</si>
  <si>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</si>
  <si>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</si>
  <si>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</si>
  <si>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</si>
  <si>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</si>
  <si>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</si>
  <si>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</si>
  <si>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</si>
  <si>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</si>
  <si>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</si>
  <si>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</si>
  <si>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</si>
  <si>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</si>
  <si>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</si>
  <si>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</si>
  <si>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</si>
  <si>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</si>
  <si>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</si>
  <si>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</si>
  <si>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</si>
  <si>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</si>
  <si>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</si>
  <si>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</si>
  <si>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</si>
  <si>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</si>
  <si>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</si>
  <si>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</si>
  <si>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</si>
  <si>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</si>
  <si>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</si>
  <si>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</si>
  <si>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</si>
  <si>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</si>
  <si>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</si>
  <si>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</si>
  <si>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</si>
  <si>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</si>
  <si>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</si>
  <si>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</si>
  <si>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</si>
  <si>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</si>
  <si>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</si>
  <si>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</si>
  <si>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</si>
  <si>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</si>
  <si>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</si>
  <si>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</si>
  <si>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</si>
  <si>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</si>
  <si>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</si>
  <si>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</si>
  <si>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</si>
  <si>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</si>
  <si>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</si>
  <si>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</si>
  <si>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</si>
  <si>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</si>
  <si>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</si>
  <si>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</si>
  <si>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</si>
  <si>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</si>
  <si>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</si>
  <si>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</si>
  <si>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</si>
  <si>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</si>
  <si>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</si>
  <si>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</si>
  <si>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</si>
  <si>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</si>
  <si>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</si>
  <si>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</si>
  <si>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</si>
  <si>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</si>
  <si>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</si>
  <si>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</si>
  <si>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</si>
  <si>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</si>
  <si>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</si>
  <si>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</si>
  <si>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</si>
  <si>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</si>
  <si>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</si>
  <si>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</si>
  <si>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</si>
  <si>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</si>
  <si>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</si>
  <si>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</si>
  <si>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</si>
  <si>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</si>
  <si>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</si>
  <si>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</si>
  <si>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</si>
  <si>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</si>
  <si>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</si>
  <si>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</si>
  <si>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</si>
  <si>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</si>
  <si>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</si>
  <si>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</si>
  <si>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</si>
  <si>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</si>
  <si>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</si>
  <si>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</si>
  <si>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</si>
  <si>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</si>
  <si>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</si>
  <si>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</si>
  <si>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</si>
  <si>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</si>
  <si>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</si>
  <si>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</si>
  <si>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</si>
  <si>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</si>
  <si>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</si>
  <si>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</si>
  <si>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</si>
  <si>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</si>
  <si>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</si>
  <si>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</si>
  <si>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</si>
  <si>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</si>
  <si>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</si>
  <si>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</si>
  <si>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</si>
  <si>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</si>
  <si>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</si>
  <si>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</si>
  <si>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</si>
  <si>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</si>
  <si>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</si>
  <si>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</si>
  <si>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</si>
  <si>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</si>
  <si>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</si>
  <si>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</si>
  <si>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</si>
  <si>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</si>
  <si>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</si>
  <si>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</si>
  <si>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</si>
  <si>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</si>
  <si>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</si>
  <si>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</si>
  <si>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</si>
  <si>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</si>
  <si>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</si>
  <si>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</si>
  <si>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</si>
  <si>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</si>
  <si>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</si>
  <si>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</si>
  <si>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</si>
  <si>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</si>
  <si>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</si>
  <si>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</si>
  <si>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</si>
  <si>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</si>
  <si>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</si>
  <si>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</si>
  <si>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</si>
  <si>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</si>
  <si>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</si>
  <si>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</si>
  <si>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</si>
  <si>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</si>
  <si>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</si>
  <si>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</si>
  <si>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</si>
  <si>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</si>
  <si>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</si>
  <si>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</si>
  <si>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</si>
  <si>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</si>
  <si>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</si>
  <si>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</si>
  <si>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</si>
  <si>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</si>
  <si>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</si>
  <si>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</si>
  <si>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</si>
  <si>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</si>
  <si>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</si>
  <si>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</si>
  <si>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</si>
  <si>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</si>
  <si>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</si>
  <si>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</si>
  <si>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</si>
  <si>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</si>
  <si>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</si>
  <si>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</si>
  <si>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</si>
  <si>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</si>
  <si>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</si>
  <si>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</si>
  <si>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</si>
  <si>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</si>
  <si>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</si>
  <si>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</si>
  <si>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</si>
  <si>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</si>
  <si>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</si>
  <si>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</si>
  <si>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</si>
  <si>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</si>
  <si>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</si>
  <si>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</si>
  <si>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</si>
  <si>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</si>
  <si>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</si>
  <si>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</si>
  <si>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</si>
  <si>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</si>
  <si>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</si>
  <si>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</si>
  <si>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</si>
  <si>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</si>
  <si>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</si>
  <si>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</si>
  <si>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</si>
  <si>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</si>
  <si>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</si>
  <si>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</si>
  <si>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</si>
  <si>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</si>
  <si>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</si>
  <si>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</si>
  <si>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</si>
  <si>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</si>
  <si>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</si>
  <si>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</si>
  <si>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</si>
  <si>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</si>
  <si>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</si>
  <si>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</si>
  <si>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</si>
  <si>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</si>
  <si>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</si>
  <si>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</si>
  <si>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</si>
  <si>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</si>
  <si>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</si>
  <si>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</si>
  <si>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</si>
  <si>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</si>
  <si>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</si>
  <si>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</si>
  <si>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</si>
  <si>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</si>
  <si>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</si>
  <si>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</si>
  <si>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</si>
  <si>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</si>
  <si>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</si>
  <si>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</si>
  <si>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</si>
  <si>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</si>
  <si>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</si>
  <si>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</si>
  <si>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</si>
  <si>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</si>
  <si>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</si>
  <si>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</si>
  <si>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</si>
  <si>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</si>
  <si>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</si>
  <si>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</si>
  <si>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</si>
  <si>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</si>
  <si>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</si>
  <si>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</si>
  <si>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</si>
  <si>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</si>
  <si>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</si>
  <si>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</si>
  <si>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</si>
  <si>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</si>
  <si>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</si>
  <si>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</si>
  <si>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</si>
  <si>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</si>
  <si>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</si>
  <si>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</si>
  <si>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</si>
  <si>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</si>
  <si>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</si>
  <si>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</si>
  <si>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</si>
  <si>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</si>
  <si>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</si>
  <si>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</si>
  <si>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</si>
  <si>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</si>
  <si>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</si>
  <si>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</si>
  <si>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</si>
  <si>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</si>
  <si>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</si>
  <si>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</si>
  <si>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</si>
  <si>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</si>
  <si>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</si>
  <si>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</si>
  <si>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</si>
  <si>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</si>
  <si>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</si>
  <si>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</si>
  <si>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</si>
  <si>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</si>
  <si>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</si>
  <si>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</si>
  <si>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</si>
  <si>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</si>
  <si>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</si>
  <si>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</si>
  <si>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</si>
  <si>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</si>
  <si>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</si>
  <si>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</si>
  <si>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</si>
  <si>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</si>
  <si>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</si>
  <si>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</si>
  <si>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</si>
  <si>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</si>
  <si>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</si>
  <si>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</si>
  <si>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</si>
  <si>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</si>
  <si>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</si>
  <si>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</si>
  <si>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</si>
  <si>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</si>
  <si>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</si>
  <si>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</si>
  <si>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</si>
  <si>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</si>
  <si>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</si>
  <si>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</si>
  <si>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</si>
  <si>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</si>
  <si>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</si>
  <si>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</si>
  <si>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</si>
  <si>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</si>
  <si>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</si>
  <si>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</si>
  <si>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</si>
  <si>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</si>
  <si>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</si>
  <si>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</si>
  <si>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</si>
  <si>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</si>
  <si>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</si>
  <si>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</si>
  <si>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</si>
  <si>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</si>
  <si>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</si>
  <si>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</si>
  <si>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</si>
  <si>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</si>
  <si>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</si>
  <si>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</si>
  <si>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</si>
  <si>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</si>
  <si>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</si>
  <si>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</si>
  <si>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</si>
  <si>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</si>
  <si>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</si>
  <si>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</si>
  <si>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</si>
  <si>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</si>
  <si>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</si>
  <si>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</si>
  <si>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</si>
  <si>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</si>
  <si>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</si>
  <si>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</si>
  <si>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</si>
  <si>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</si>
  <si>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</si>
  <si>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</si>
  <si>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</si>
  <si>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</si>
  <si>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</si>
  <si>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</si>
  <si>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</si>
  <si>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</si>
  <si>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</si>
  <si>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</si>
  <si>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</si>
  <si>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</si>
  <si>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</si>
  <si>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</si>
  <si>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</si>
  <si>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</si>
  <si>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</si>
  <si>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</si>
  <si>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</si>
  <si>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</si>
  <si>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</si>
  <si>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</si>
  <si>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</si>
  <si>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</si>
  <si>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</si>
  <si>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</si>
  <si>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</si>
  <si>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</si>
  <si>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</si>
  <si>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</si>
  <si>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</si>
  <si>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</si>
  <si>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</si>
  <si>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</si>
  <si>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</si>
  <si>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</si>
  <si>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</si>
  <si>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</si>
  <si>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</si>
  <si>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</si>
  <si>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</si>
  <si>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</si>
  <si>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</si>
  <si>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</si>
  <si>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</si>
  <si>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</si>
  <si>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</si>
  <si>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</si>
  <si>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</si>
  <si>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</si>
  <si>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</si>
  <si>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</si>
  <si>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</si>
  <si>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</si>
  <si>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</si>
  <si>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</si>
  <si>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</si>
  <si>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</si>
  <si>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</si>
  <si>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</si>
  <si>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</si>
  <si>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</si>
  <si>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</si>
  <si>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</si>
  <si>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</si>
  <si>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</si>
  <si>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</si>
  <si>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</si>
  <si>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</si>
  <si>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</si>
  <si>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</si>
  <si>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</si>
  <si>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</si>
  <si>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</si>
  <si>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</si>
  <si>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</si>
  <si>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</si>
  <si>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</si>
  <si>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</si>
  <si>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</si>
  <si>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</si>
  <si>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</si>
  <si>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</si>
  <si>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</si>
  <si>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</si>
  <si>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</si>
  <si>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</si>
  <si>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</si>
  <si>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</si>
  <si>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</si>
  <si>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</si>
  <si>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</si>
  <si>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</si>
  <si>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</si>
  <si>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</si>
  <si>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</si>
  <si>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</si>
  <si>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</si>
  <si>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</si>
  <si>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</si>
  <si>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</si>
  <si>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</si>
  <si>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</si>
  <si>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</si>
  <si>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</si>
  <si>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</si>
  <si>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</si>
  <si>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</si>
  <si>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</si>
  <si>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</si>
  <si>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</si>
  <si>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</si>
  <si>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</si>
  <si>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</si>
  <si>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</si>
  <si>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</si>
  <si>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</si>
  <si>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</si>
  <si>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</si>
  <si>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</si>
  <si>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</si>
  <si>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</si>
  <si>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</si>
  <si>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</si>
  <si>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</si>
  <si>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</si>
  <si>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</si>
  <si>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</si>
  <si>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</si>
  <si>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</si>
  <si>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</si>
  <si>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</si>
  <si>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</si>
  <si>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</si>
  <si>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</si>
  <si>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</si>
  <si>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</si>
  <si>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</si>
  <si>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</si>
  <si>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</si>
  <si>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</si>
  <si>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</si>
  <si>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</si>
  <si>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</si>
  <si>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</si>
  <si>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</si>
  <si>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</si>
  <si>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</si>
  <si>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</si>
  <si>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</si>
  <si>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</si>
  <si>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</si>
  <si>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</si>
  <si>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</si>
  <si>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</si>
  <si>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</si>
  <si>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</si>
  <si>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</si>
  <si>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</si>
  <si>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</si>
  <si>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</si>
  <si>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</si>
  <si>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</si>
  <si>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</si>
  <si>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</si>
  <si>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</si>
  <si>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</si>
  <si>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</si>
  <si>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</si>
  <si>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</si>
  <si>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</si>
  <si>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</si>
  <si>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</si>
  <si>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</si>
  <si>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</si>
  <si>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</si>
  <si>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</si>
  <si>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</si>
  <si>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</si>
  <si>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</si>
  <si>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</si>
  <si>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</si>
  <si>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</si>
  <si>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</si>
  <si>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</si>
  <si>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</si>
  <si>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</si>
  <si>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</si>
  <si>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</si>
  <si>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</si>
  <si>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</si>
  <si>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</si>
  <si>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</si>
  <si>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</si>
  <si>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</si>
  <si>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</si>
  <si>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</si>
  <si>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</si>
  <si>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</si>
  <si>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</si>
  <si>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</si>
  <si>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</si>
  <si>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</si>
  <si>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</si>
  <si>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</si>
  <si>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</si>
  <si>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</si>
  <si>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</si>
  <si>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</si>
  <si>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</si>
  <si>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</si>
  <si>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</si>
  <si>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</si>
  <si>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</si>
  <si>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</si>
  <si>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</si>
  <si>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</si>
  <si>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</si>
  <si>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</si>
  <si>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</si>
  <si>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</si>
  <si>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</si>
  <si>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</si>
  <si>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</si>
  <si>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</si>
  <si>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</si>
  <si>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</si>
  <si>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</si>
  <si>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</si>
  <si>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</si>
  <si>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</si>
  <si>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</si>
  <si>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</si>
  <si>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</si>
  <si>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</si>
  <si>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</si>
  <si>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</si>
  <si>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</si>
  <si>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</si>
  <si>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</si>
  <si>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</si>
  <si>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</si>
  <si>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</si>
  <si>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</si>
  <si>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</si>
  <si>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</si>
  <si>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</si>
  <si>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</si>
  <si>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</si>
  <si>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</si>
  <si>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</si>
  <si>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</si>
  <si>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</si>
  <si>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</si>
  <si>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</si>
  <si>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</si>
  <si>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</si>
  <si>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</si>
  <si>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</si>
  <si>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</si>
  <si>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</si>
  <si>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</si>
  <si>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</si>
  <si>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</si>
  <si>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</si>
  <si>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</si>
  <si>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</si>
  <si>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</si>
  <si>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</si>
  <si>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</si>
  <si>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</si>
  <si>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</si>
  <si>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</si>
  <si>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</si>
  <si>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</si>
  <si>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</si>
  <si>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</si>
  <si>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</si>
  <si>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</si>
  <si>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</si>
  <si>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</si>
  <si>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</si>
  <si>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</si>
  <si>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</si>
  <si>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</si>
  <si>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</si>
  <si>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</si>
  <si>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</si>
  <si>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</si>
  <si>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</si>
  <si>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</si>
  <si>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</si>
  <si>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</si>
  <si>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</si>
  <si>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</si>
  <si>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</si>
  <si>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</si>
  <si>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</si>
  <si>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</si>
  <si>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</si>
  <si>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</si>
  <si>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</si>
  <si>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</si>
  <si>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</si>
  <si>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</si>
  <si>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</si>
  <si>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</si>
  <si>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</si>
  <si>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</si>
  <si>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</si>
  <si>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</si>
  <si>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</si>
  <si>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</si>
  <si>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</si>
  <si>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</si>
  <si>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</si>
  <si>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</si>
  <si>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</si>
  <si>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</si>
  <si>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</si>
  <si>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</si>
  <si>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</si>
  <si>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</si>
  <si>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</si>
  <si>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</si>
  <si>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</si>
  <si>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</si>
  <si>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</si>
  <si>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</si>
  <si>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</si>
  <si>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</si>
  <si>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</si>
  <si>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</si>
  <si>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</si>
  <si>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</si>
  <si>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</si>
  <si>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</si>
  <si>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</si>
  <si>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</si>
  <si>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</si>
  <si>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</si>
  <si>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</si>
  <si>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</si>
  <si>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</si>
  <si>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</si>
  <si>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</si>
  <si>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</si>
  <si>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</si>
  <si>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</si>
  <si>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</si>
  <si>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</si>
  <si>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</si>
  <si>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</si>
  <si>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</si>
  <si>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</si>
  <si>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</si>
  <si>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</si>
  <si>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</si>
  <si>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</si>
  <si>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</si>
  <si>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</si>
  <si>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</si>
  <si>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</si>
  <si>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</si>
  <si>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</si>
  <si>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</si>
  <si>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</si>
  <si>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</si>
  <si>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</si>
  <si>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</si>
  <si>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</si>
  <si>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</si>
  <si>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</si>
  <si>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</si>
  <si>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</si>
  <si>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</si>
  <si>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</si>
  <si>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</si>
  <si>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</si>
  <si>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</si>
  <si>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</si>
  <si>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</si>
  <si>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</si>
  <si>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</si>
  <si>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</si>
  <si>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</si>
  <si>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</si>
  <si>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</si>
  <si>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</si>
  <si>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</si>
  <si>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</si>
  <si>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</si>
  <si>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</si>
  <si>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</si>
  <si>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</si>
  <si>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</si>
  <si>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</si>
  <si>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</si>
  <si>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</si>
  <si>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</si>
  <si>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</si>
  <si>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</si>
  <si>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</si>
  <si>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</si>
  <si>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</si>
  <si>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</si>
  <si>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</si>
  <si>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</si>
  <si>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</si>
  <si>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</si>
  <si>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</si>
  <si>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</si>
  <si>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</si>
  <si>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</si>
  <si>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</si>
  <si>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</si>
  <si>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</si>
  <si>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</si>
  <si>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</si>
  <si>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</si>
  <si>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</si>
  <si>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</si>
  <si>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</si>
  <si>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</si>
  <si>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</si>
  <si>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</si>
  <si>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</si>
  <si>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</si>
  <si>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</si>
  <si>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</si>
  <si>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</si>
  <si>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</si>
  <si>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</si>
  <si>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</si>
  <si>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</si>
  <si>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</si>
  <si>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</si>
  <si>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</si>
  <si>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</si>
  <si>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</si>
  <si>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</si>
  <si>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</si>
  <si>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</si>
  <si>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</si>
  <si>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</si>
  <si>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</si>
  <si>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</si>
  <si>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</si>
  <si>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</si>
  <si>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</si>
  <si>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</si>
  <si>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</si>
  <si>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</si>
  <si>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</si>
  <si>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</si>
  <si>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</si>
  <si>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</si>
  <si>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</si>
  <si>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</si>
  <si>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</si>
  <si>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</si>
  <si>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</si>
  <si>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</si>
  <si>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</si>
  <si>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</si>
  <si>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</si>
  <si>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</si>
  <si>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</si>
  <si>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</si>
  <si>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</si>
  <si>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</si>
  <si>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</si>
  <si>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</si>
  <si>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</si>
  <si>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</si>
  <si>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</si>
  <si>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</si>
  <si>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</si>
  <si>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</si>
  <si>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</si>
  <si>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</si>
  <si>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</si>
  <si>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</si>
  <si>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</si>
  <si>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</si>
  <si>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</si>
  <si>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</si>
  <si>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</si>
  <si>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</si>
  <si>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</si>
  <si>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</si>
  <si>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</si>
  <si>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</si>
  <si>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</si>
  <si>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</si>
  <si>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</si>
  <si>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</si>
  <si>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</si>
  <si>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</si>
  <si>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</si>
  <si>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</si>
  <si>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</si>
  <si>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</si>
  <si>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</si>
  <si>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</si>
  <si>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</si>
  <si>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</si>
  <si>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</si>
  <si>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</si>
  <si>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</si>
  <si>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</si>
  <si>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</si>
  <si>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</si>
  <si>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</si>
  <si>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</si>
  <si>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</si>
  <si>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</si>
  <si>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</si>
  <si>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</si>
  <si>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</si>
  <si>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</si>
  <si>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</si>
  <si>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</si>
  <si>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</si>
  <si>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</si>
  <si>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</si>
  <si>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</si>
  <si>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</si>
  <si>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</si>
  <si>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</si>
  <si>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</si>
  <si>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</si>
  <si>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</si>
  <si>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</si>
  <si>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</si>
  <si>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</si>
  <si>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</si>
  <si>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</si>
  <si>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</si>
  <si>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</si>
  <si>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</si>
  <si>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</si>
  <si>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</si>
  <si>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</si>
  <si>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</si>
  <si>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</si>
  <si>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</si>
  <si>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</si>
  <si>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</si>
  <si>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</si>
  <si>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</si>
  <si>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</si>
  <si>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</si>
  <si>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</si>
  <si>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</si>
  <si>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</si>
  <si>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</si>
  <si>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</si>
  <si>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</si>
  <si>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</si>
  <si>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</si>
  <si>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</si>
  <si>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</si>
  <si>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</si>
  <si>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</si>
  <si>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</si>
  <si>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</si>
  <si>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</si>
  <si>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</si>
  <si>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</si>
  <si>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</si>
  <si>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</si>
  <si>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</si>
  <si>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</si>
  <si>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</si>
  <si>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</si>
  <si>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</si>
  <si>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</si>
  <si>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</si>
  <si>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</si>
  <si>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</si>
  <si>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</si>
  <si>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</si>
  <si>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</si>
  <si>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</si>
  <si>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</si>
  <si>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</si>
  <si>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</si>
  <si>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</si>
  <si>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</si>
  <si>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</si>
  <si>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</si>
  <si>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</si>
  <si>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</si>
  <si>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</si>
  <si>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</si>
  <si>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</si>
  <si>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</si>
  <si>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</si>
  <si>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</si>
  <si>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</si>
  <si>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</si>
  <si>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</si>
  <si>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</si>
  <si>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</si>
  <si>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</si>
  <si>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</si>
  <si>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</si>
  <si>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</si>
  <si>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</si>
  <si>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</si>
  <si>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</si>
  <si>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</si>
  <si>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</si>
  <si>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</si>
  <si>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</si>
  <si>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</si>
  <si>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</si>
  <si>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</si>
  <si>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</si>
  <si>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</si>
  <si>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</si>
  <si>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</si>
  <si>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</si>
  <si>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</si>
  <si>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</si>
  <si>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</si>
  <si>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</si>
  <si>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</si>
  <si>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</si>
  <si>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</si>
  <si>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</si>
  <si>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</si>
  <si>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</si>
  <si>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</si>
  <si>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</si>
  <si>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</si>
  <si>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</si>
  <si>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</si>
  <si>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</si>
  <si>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</si>
  <si>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</si>
  <si>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</si>
  <si>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</si>
  <si>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</si>
  <si>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</si>
  <si>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</si>
  <si>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</si>
  <si>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</si>
  <si>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</si>
  <si>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</si>
  <si>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</si>
  <si>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</si>
  <si>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</si>
  <si>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</si>
  <si>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</si>
  <si>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</si>
  <si>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</si>
  <si>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</si>
  <si>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</si>
  <si>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</si>
  <si>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</si>
  <si>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</si>
  <si>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</si>
  <si>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</si>
  <si>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</si>
  <si>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</si>
  <si>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</si>
  <si>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</si>
  <si>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</si>
  <si>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</si>
  <si>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</si>
  <si>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</si>
  <si>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</si>
  <si>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</si>
  <si>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</si>
  <si>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</si>
  <si>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</si>
  <si>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</si>
  <si>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</si>
  <si>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</si>
  <si>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</si>
  <si>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</si>
  <si>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</si>
  <si>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</si>
  <si>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</si>
  <si>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</si>
  <si>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</si>
  <si>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</si>
  <si>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</si>
  <si>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</si>
  <si>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</si>
  <si>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</si>
  <si>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</si>
  <si>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</si>
  <si>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</si>
  <si>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</si>
  <si>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</si>
  <si>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</si>
  <si>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</si>
  <si>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</si>
  <si>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</si>
  <si>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</si>
  <si>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</si>
  <si>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</si>
  <si>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</si>
  <si>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</si>
  <si>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</si>
  <si>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</si>
  <si>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</si>
  <si>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</si>
  <si>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</si>
  <si>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</si>
  <si>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</si>
  <si>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</si>
  <si>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</si>
  <si>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</si>
  <si>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</si>
  <si>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</si>
  <si>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</si>
  <si>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</si>
  <si>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</si>
  <si>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</si>
  <si>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</si>
  <si>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</si>
  <si>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</si>
  <si>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</si>
  <si>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</si>
  <si>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</si>
  <si>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</si>
  <si>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</si>
  <si>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</si>
  <si>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</si>
  <si>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</si>
  <si>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</si>
  <si>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</si>
  <si>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</si>
  <si>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</si>
  <si>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</si>
  <si>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</si>
  <si>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</si>
  <si>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</si>
  <si>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</si>
  <si>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</si>
  <si>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</si>
  <si>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</si>
  <si>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</si>
  <si>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</si>
  <si>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</si>
  <si>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</si>
  <si>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</si>
  <si>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</si>
  <si>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</si>
  <si>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</si>
  <si>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</si>
  <si>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</si>
  <si>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</si>
  <si>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</si>
  <si>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</si>
  <si>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</si>
  <si>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</si>
  <si>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</si>
  <si>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</si>
  <si>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</si>
  <si>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</si>
  <si>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</si>
  <si>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</si>
  <si>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</si>
  <si>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</si>
  <si>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</si>
  <si>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</si>
  <si>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</si>
  <si>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</si>
  <si>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</si>
  <si>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</si>
  <si>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</si>
  <si>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</si>
  <si>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</si>
  <si>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</si>
  <si>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</si>
  <si>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</si>
  <si>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</si>
  <si>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</si>
  <si>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</si>
  <si>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</si>
  <si>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</si>
  <si>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</si>
  <si>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</si>
  <si>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</si>
  <si>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</si>
  <si>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</si>
  <si>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</si>
  <si>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</si>
  <si>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</si>
  <si>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</si>
  <si>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</si>
  <si>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</si>
  <si>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</si>
  <si>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</si>
  <si>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</si>
  <si>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</si>
  <si>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</si>
  <si>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</si>
  <si>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</si>
  <si>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</si>
  <si>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</si>
  <si>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</si>
  <si>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</si>
  <si>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</si>
  <si>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</si>
  <si>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</si>
  <si>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</si>
  <si>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</si>
  <si>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</si>
  <si>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</si>
  <si>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</si>
  <si>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</si>
  <si>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</si>
  <si>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</si>
  <si>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</si>
  <si>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</si>
  <si>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</si>
  <si>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</si>
  <si>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</si>
  <si>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</si>
  <si>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</si>
  <si>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</si>
  <si>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</si>
  <si>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</si>
  <si>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</si>
  <si>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</si>
  <si>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</si>
  <si>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</si>
  <si>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</si>
  <si>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</si>
  <si>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</si>
  <si>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</si>
  <si>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</si>
  <si>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</si>
  <si>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</si>
  <si>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</si>
  <si>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</si>
  <si>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</si>
  <si>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</si>
  <si>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</si>
  <si>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</si>
  <si>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</si>
  <si>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</si>
  <si>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</si>
  <si>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</si>
  <si>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</si>
  <si>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</si>
  <si>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</si>
  <si>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</si>
  <si>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</si>
  <si>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</si>
  <si>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</si>
  <si>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</si>
  <si>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</si>
  <si>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</si>
  <si>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</si>
  <si>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</si>
  <si>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</si>
  <si>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</si>
  <si>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</si>
  <si>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</si>
  <si>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</si>
  <si>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</si>
  <si>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</si>
  <si>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</si>
  <si>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</si>
  <si>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</si>
  <si>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</si>
  <si>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</si>
  <si>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</si>
  <si>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</si>
  <si>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</si>
  <si>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</si>
  <si>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</si>
  <si>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</si>
  <si>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</si>
  <si>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</si>
  <si>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</si>
  <si>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</si>
  <si>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</si>
  <si>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</si>
  <si>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</si>
  <si>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</si>
  <si>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</si>
  <si>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</si>
  <si>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</si>
  <si>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</si>
  <si>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</si>
  <si>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</si>
  <si>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</si>
  <si>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</si>
  <si>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</si>
  <si>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</si>
  <si>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</si>
  <si>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</si>
  <si>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</si>
  <si>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</si>
  <si>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</si>
  <si>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</si>
  <si>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</si>
  <si>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</si>
  <si>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</si>
  <si>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</si>
  <si>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</si>
  <si>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</si>
  <si>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</si>
  <si>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</si>
  <si>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</si>
  <si>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</si>
  <si>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</si>
  <si>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</si>
  <si>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</si>
  <si>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</si>
  <si>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</si>
  <si>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</si>
  <si>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</si>
  <si>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</si>
  <si>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</si>
  <si>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</si>
  <si>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</si>
  <si>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</si>
  <si>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</si>
  <si>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</si>
  <si>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</si>
  <si>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</si>
  <si>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</si>
  <si>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</si>
  <si>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</si>
  <si>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</si>
  <si>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</si>
  <si>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</si>
  <si>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</si>
  <si>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</si>
  <si>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</si>
  <si>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</si>
  <si>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</si>
  <si>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</si>
  <si>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</si>
  <si>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</si>
  <si>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</si>
  <si>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</si>
  <si>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</si>
  <si>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</si>
  <si>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</si>
  <si>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</si>
  <si>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</si>
  <si>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</si>
  <si>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</si>
  <si>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</si>
  <si>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</si>
  <si>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</si>
  <si>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</si>
  <si>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</si>
  <si>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</si>
  <si>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</si>
  <si>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</si>
  <si>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</si>
  <si>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</si>
  <si>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</si>
  <si>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</si>
  <si>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</si>
  <si>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</si>
  <si>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</si>
  <si>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</si>
  <si>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</si>
  <si>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</si>
  <si>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</si>
  <si>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</si>
  <si>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</si>
  <si>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</si>
  <si>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</si>
  <si>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</si>
  <si>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</si>
  <si>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</si>
  <si>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</si>
  <si>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</si>
  <si>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</si>
  <si>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</si>
  <si>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</si>
  <si>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</si>
  <si>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</si>
  <si>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</si>
  <si>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</si>
  <si>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</si>
  <si>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</si>
  <si>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</si>
  <si>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</si>
  <si>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</si>
  <si>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</si>
  <si>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</si>
  <si>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</si>
  <si>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</si>
  <si>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</si>
  <si>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</si>
  <si>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</si>
  <si>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</si>
  <si>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</si>
  <si>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</si>
  <si>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</si>
  <si>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</si>
  <si>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</si>
  <si>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</si>
  <si>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</si>
  <si>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</si>
  <si>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</si>
  <si>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</si>
  <si>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</si>
  <si>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</si>
  <si>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</si>
  <si>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</si>
  <si>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</si>
  <si>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</si>
  <si>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</si>
  <si>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</si>
  <si>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</si>
  <si>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</si>
  <si>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</si>
  <si>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</si>
  <si>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</si>
  <si>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</si>
  <si>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</si>
  <si>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</si>
  <si>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</si>
  <si>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</si>
  <si>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</si>
  <si>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</si>
  <si>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</si>
  <si>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</si>
  <si>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</si>
  <si>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</si>
  <si>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</si>
  <si>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</si>
  <si>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</si>
  <si>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</si>
  <si>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</si>
  <si>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</si>
  <si>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</si>
  <si>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</si>
  <si>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</si>
  <si>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</si>
  <si>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</si>
  <si>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</si>
  <si>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</si>
  <si>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</si>
  <si>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</si>
  <si>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</si>
  <si>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</si>
  <si>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</si>
  <si>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</si>
  <si>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</si>
  <si>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</si>
  <si>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</si>
  <si>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</si>
  <si>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</si>
  <si>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</si>
  <si>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</si>
  <si>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</si>
  <si>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</si>
  <si>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</si>
  <si>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</si>
  <si>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</si>
  <si>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</si>
  <si>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</si>
  <si>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</si>
  <si>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</si>
  <si>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</si>
  <si>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</si>
  <si>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</si>
  <si>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</si>
  <si>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</si>
  <si>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</si>
  <si>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</si>
  <si>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</si>
  <si>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</si>
  <si>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</si>
  <si>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</si>
  <si>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</si>
  <si>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</si>
  <si>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</si>
  <si>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</si>
  <si>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</si>
  <si>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</si>
  <si>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</si>
  <si>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</si>
  <si>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</si>
  <si>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</si>
  <si>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</si>
  <si>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</si>
  <si>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</si>
  <si>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</si>
  <si>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</si>
  <si>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</si>
  <si>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</si>
  <si>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</si>
  <si>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</si>
  <si>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</si>
  <si>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</si>
  <si>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</si>
  <si>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</si>
  <si>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</si>
  <si>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</si>
  <si>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</si>
  <si>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</si>
  <si>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</si>
  <si>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</si>
  <si>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</si>
  <si>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</si>
  <si>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</si>
  <si>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</si>
  <si>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</si>
  <si>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</si>
  <si>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</si>
  <si>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</si>
  <si>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</si>
  <si>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</si>
  <si>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</si>
  <si>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</si>
  <si>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</si>
  <si>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</si>
  <si>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</si>
  <si>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</si>
  <si>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</si>
  <si>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</si>
  <si>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</si>
  <si>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</si>
  <si>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</si>
  <si>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</si>
  <si>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</si>
  <si>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</si>
  <si>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</si>
  <si>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</si>
  <si>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</si>
  <si>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</si>
  <si>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</si>
  <si>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</si>
  <si>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</si>
  <si>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</si>
  <si>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</si>
  <si>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</si>
  <si>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</si>
  <si>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</si>
  <si>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</si>
  <si>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</si>
  <si>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</si>
  <si>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</si>
  <si>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</si>
  <si>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</si>
  <si>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</si>
  <si>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</si>
  <si>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</si>
  <si>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</si>
  <si>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</si>
  <si>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</si>
  <si>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</si>
  <si>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</si>
  <si>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</si>
  <si>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</si>
  <si>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</si>
  <si>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</si>
  <si>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</si>
  <si>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</si>
  <si>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</si>
  <si>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</si>
  <si>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</si>
  <si>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</si>
  <si>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</si>
  <si>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</si>
  <si>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</si>
  <si>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</si>
  <si>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</si>
  <si>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</si>
  <si>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</si>
  <si>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</si>
  <si>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</si>
  <si>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</si>
  <si>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</si>
  <si>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</si>
  <si>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</si>
  <si>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</si>
  <si>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</si>
  <si>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</si>
  <si>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</si>
  <si>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</si>
  <si>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</si>
  <si>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</si>
  <si>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</si>
  <si>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</si>
  <si>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</si>
  <si>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</si>
  <si>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</si>
  <si>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</si>
  <si>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</si>
  <si>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</si>
  <si>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</si>
  <si>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</si>
  <si>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</si>
  <si>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</si>
  <si>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</si>
  <si>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</si>
  <si>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</si>
  <si>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</si>
  <si>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</si>
  <si>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</si>
  <si>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</si>
  <si>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</si>
  <si>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</si>
  <si>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</si>
  <si>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</si>
  <si>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</si>
  <si>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</si>
  <si>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</si>
  <si>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</si>
  <si>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</si>
  <si>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</si>
  <si>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</si>
  <si>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</si>
  <si>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</si>
  <si>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</si>
  <si>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</si>
  <si>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</si>
  <si>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</si>
  <si>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</si>
  <si>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</si>
  <si>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</si>
  <si>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</si>
  <si>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</si>
  <si>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</si>
  <si>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</si>
  <si>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</si>
  <si>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</si>
  <si>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</si>
  <si>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</si>
  <si>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</si>
  <si>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</si>
  <si>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</si>
  <si>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</si>
  <si>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</si>
  <si>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</si>
  <si>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</si>
  <si>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</si>
  <si>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</si>
  <si>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</si>
  <si>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</si>
  <si>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</si>
  <si>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</si>
  <si>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</si>
  <si>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</si>
  <si>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</si>
  <si>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</si>
  <si>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</si>
  <si>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</si>
  <si>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</si>
  <si>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</si>
  <si>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</si>
  <si>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</si>
  <si>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</si>
  <si>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</si>
  <si>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</si>
  <si>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</si>
  <si>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</si>
  <si>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</si>
  <si>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</si>
  <si>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</si>
  <si>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</si>
  <si>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</si>
  <si>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</si>
  <si>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</si>
  <si>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</si>
  <si>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</si>
  <si>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</si>
  <si>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</si>
  <si>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</si>
  <si>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</si>
  <si>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</si>
  <si>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</si>
  <si>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</si>
  <si>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</si>
  <si>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</si>
  <si>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</si>
  <si>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</si>
  <si>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</si>
  <si>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</si>
  <si>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</si>
  <si>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</si>
  <si>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</si>
  <si>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</si>
  <si>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</si>
  <si>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</si>
  <si>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</si>
  <si>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</si>
  <si>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</si>
  <si>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</si>
  <si>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</si>
  <si>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</si>
  <si>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</si>
  <si>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</si>
  <si>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</si>
  <si>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</si>
  <si>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</si>
  <si>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</si>
  <si>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</si>
  <si>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</si>
  <si>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</si>
  <si>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</si>
  <si>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</si>
  <si>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</si>
  <si>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</si>
  <si>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</si>
  <si>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</si>
  <si>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</si>
  <si>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</si>
  <si>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</si>
  <si>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</si>
  <si>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</si>
  <si>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</si>
  <si>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</si>
  <si>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</si>
  <si>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</si>
  <si>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</si>
  <si>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</si>
  <si>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</si>
  <si>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</si>
  <si>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</si>
  <si>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</si>
  <si>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</si>
  <si>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</si>
  <si>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</si>
  <si>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</si>
  <si>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</si>
  <si>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</si>
  <si>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</si>
  <si>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</si>
  <si>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</si>
  <si>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</si>
  <si>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</si>
  <si>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</si>
  <si>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</si>
  <si>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</si>
  <si>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</si>
  <si>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</si>
  <si>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</si>
  <si>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</si>
  <si>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</si>
  <si>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</si>
  <si>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</si>
  <si>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</si>
  <si>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</si>
  <si>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</si>
  <si>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</si>
  <si>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</si>
  <si>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</si>
  <si>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</si>
  <si>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</si>
  <si>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</si>
  <si>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</si>
  <si>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</si>
  <si>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</si>
  <si>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</si>
  <si>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</si>
  <si>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</si>
  <si>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</si>
  <si>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</si>
  <si>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</si>
  <si>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</si>
  <si>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</si>
  <si>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</si>
  <si>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</si>
  <si>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</si>
  <si>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</si>
  <si>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</si>
  <si>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</si>
  <si>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</si>
  <si>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</si>
  <si>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</si>
  <si>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</si>
  <si>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</si>
  <si>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</si>
  <si>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</si>
  <si>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</si>
  <si>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</si>
  <si>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</si>
  <si>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</si>
  <si>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</si>
  <si>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</si>
  <si>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</si>
  <si>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</si>
  <si>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</si>
  <si>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</si>
  <si>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</si>
  <si>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</si>
  <si>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</si>
  <si>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</si>
  <si>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</si>
  <si>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</si>
  <si>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</si>
  <si>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</si>
  <si>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</si>
  <si>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</si>
  <si>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</si>
  <si>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</si>
  <si>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</si>
  <si>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</si>
  <si>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</si>
  <si>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</si>
  <si>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</si>
  <si>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</si>
  <si>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</si>
  <si>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</si>
  <si>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</si>
  <si>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</si>
  <si>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</si>
  <si>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</si>
  <si>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</si>
  <si>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</si>
  <si>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</si>
  <si>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</si>
  <si>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</si>
  <si>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</si>
  <si>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</si>
  <si>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</si>
  <si>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</si>
  <si>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</si>
  <si>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</si>
  <si>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</si>
  <si>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</si>
  <si>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</si>
  <si>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</si>
  <si>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</si>
  <si>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</si>
  <si>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</si>
  <si>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</si>
  <si>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</si>
  <si>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</si>
  <si>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</si>
  <si>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</si>
  <si>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</si>
  <si>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</si>
  <si>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</si>
  <si>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</si>
  <si>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</si>
  <si>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</si>
  <si>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</si>
  <si>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</si>
  <si>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</si>
  <si>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</si>
  <si>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</si>
  <si>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</si>
  <si>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</si>
  <si>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</si>
  <si>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</si>
  <si>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</si>
  <si>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</si>
  <si>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</si>
  <si>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</si>
  <si>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</si>
  <si>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</si>
  <si>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</si>
  <si>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</si>
  <si>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</si>
  <si>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</si>
  <si>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</si>
  <si>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</si>
  <si>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</si>
  <si>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</si>
  <si>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</si>
  <si>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</si>
  <si>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</si>
  <si>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</si>
  <si>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</si>
  <si>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</si>
  <si>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</si>
  <si>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</si>
  <si>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</si>
  <si>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</si>
  <si>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</si>
  <si>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</si>
  <si>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</si>
  <si>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</si>
  <si>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</si>
  <si>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</si>
  <si>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</si>
  <si>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</si>
  <si>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</si>
  <si>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</si>
  <si>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</si>
  <si>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</si>
  <si>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</si>
  <si>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</si>
  <si>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</si>
  <si>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</si>
  <si>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</si>
  <si>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</si>
  <si>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</si>
  <si>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</si>
  <si>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</si>
  <si>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</si>
  <si>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</si>
  <si>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</si>
  <si>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</si>
  <si>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</si>
  <si>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</si>
  <si>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</si>
  <si>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</si>
  <si>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</si>
  <si>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</si>
  <si>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</si>
  <si>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</si>
  <si>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</si>
  <si>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</si>
  <si>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</si>
  <si>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</si>
  <si>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</si>
  <si>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</si>
  <si>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</si>
  <si>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</si>
  <si>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</si>
  <si>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</si>
  <si>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</si>
  <si>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</si>
  <si>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</si>
  <si>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</si>
  <si>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</si>
  <si>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</si>
  <si>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</si>
  <si>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</si>
  <si>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</si>
  <si>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</si>
  <si>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</si>
  <si>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</si>
  <si>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</si>
  <si>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</si>
  <si>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</si>
  <si>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</si>
  <si>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</si>
  <si>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</si>
  <si>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</si>
  <si>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</si>
  <si>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</si>
  <si>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</si>
  <si>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</si>
  <si>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</si>
  <si>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</si>
  <si>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</si>
  <si>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</si>
  <si>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</si>
  <si>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</si>
  <si>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</si>
  <si>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</si>
  <si>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</si>
  <si>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</si>
  <si>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</si>
  <si>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</si>
  <si>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</si>
  <si>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</si>
  <si>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</si>
  <si>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</si>
  <si>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</si>
  <si>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</si>
  <si>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</si>
  <si>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</si>
  <si>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</si>
  <si>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</si>
  <si>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</si>
  <si>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</si>
  <si>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</si>
  <si>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</si>
  <si>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</si>
  <si>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</si>
  <si>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</si>
  <si>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</si>
  <si>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</si>
  <si>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</si>
  <si>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</si>
  <si>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</si>
  <si>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</si>
  <si>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</si>
  <si>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</si>
  <si>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</si>
  <si>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</si>
  <si>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</si>
  <si>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</si>
  <si>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</si>
  <si>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</si>
  <si>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</si>
  <si>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</si>
  <si>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</si>
  <si>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</si>
  <si>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</si>
  <si>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</si>
  <si>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</si>
  <si>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</si>
  <si>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</si>
  <si>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</si>
  <si>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</si>
  <si>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</si>
  <si>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</si>
  <si>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</si>
  <si>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</si>
  <si>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</si>
  <si>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</si>
  <si>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</si>
  <si>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</si>
  <si>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</si>
  <si>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</si>
  <si>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</si>
  <si>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</si>
  <si>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</si>
  <si>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</si>
  <si>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</si>
  <si>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</si>
  <si>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</si>
  <si>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</si>
  <si>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</si>
  <si>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</si>
  <si>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</si>
  <si>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</si>
  <si>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</si>
  <si>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</si>
  <si>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</si>
  <si>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</si>
  <si>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</si>
  <si>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</si>
  <si>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</si>
  <si>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</si>
  <si>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</si>
  <si>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</si>
  <si>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</si>
  <si>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</si>
  <si>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</si>
  <si>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</si>
  <si>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</si>
  <si>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</si>
  <si>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</si>
  <si>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</si>
  <si>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</si>
  <si>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</si>
  <si>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</si>
  <si>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</si>
  <si>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</si>
  <si>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</si>
  <si>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</si>
  <si>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</si>
  <si>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</si>
  <si>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</si>
  <si>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</si>
  <si>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</si>
  <si>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</si>
  <si>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</si>
  <si>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</si>
  <si>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</si>
  <si>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</si>
  <si>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</si>
  <si>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</si>
  <si>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</si>
  <si>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</si>
  <si>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</si>
  <si>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</si>
  <si>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</si>
  <si>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</si>
  <si>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</si>
  <si>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</si>
  <si>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</si>
  <si>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</si>
  <si>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</si>
  <si>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</si>
  <si>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</si>
  <si>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</si>
  <si>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</si>
  <si>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</si>
  <si>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</si>
  <si>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</si>
  <si>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</si>
  <si>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</si>
  <si>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</si>
  <si>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</si>
  <si>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</si>
  <si>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</si>
  <si>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</si>
  <si>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</si>
  <si>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</si>
  <si>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</si>
  <si>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</si>
  <si>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</si>
  <si>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</si>
  <si>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</si>
  <si>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</si>
  <si>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</si>
  <si>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</si>
  <si>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</si>
  <si>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</si>
  <si>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</si>
  <si>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</si>
  <si>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</si>
  <si>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</si>
  <si>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</si>
  <si>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</si>
  <si>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</si>
  <si>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</si>
  <si>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</si>
  <si>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</si>
  <si>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</si>
  <si>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</si>
  <si>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</si>
  <si>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</si>
  <si>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</si>
  <si>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</si>
  <si>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</si>
  <si>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</si>
  <si>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</si>
  <si>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</si>
  <si>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</si>
  <si>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</si>
  <si>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</si>
  <si>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</si>
  <si>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</si>
  <si>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</si>
  <si>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</si>
  <si>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</si>
  <si>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</si>
  <si>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</si>
  <si>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</si>
  <si>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</si>
  <si>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</si>
  <si>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</si>
  <si>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</si>
  <si>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</si>
  <si>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</si>
  <si>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</si>
  <si>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</si>
  <si>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</si>
  <si>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</si>
  <si>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</si>
  <si>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</si>
  <si>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</si>
  <si>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</si>
  <si>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</si>
  <si>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</si>
  <si>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</si>
  <si>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</si>
  <si>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</si>
  <si>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</si>
  <si>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</si>
  <si>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</si>
  <si>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</si>
  <si>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</si>
  <si>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</si>
  <si>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</si>
  <si>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</si>
  <si>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</si>
  <si>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</si>
  <si>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</si>
  <si>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</si>
  <si>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</si>
  <si>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</si>
  <si>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</si>
  <si>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</si>
  <si>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</si>
  <si>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</si>
  <si>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</si>
  <si>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</si>
  <si>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</si>
  <si>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</si>
  <si>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</si>
  <si>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</si>
  <si>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</si>
  <si>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</si>
  <si>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</si>
  <si>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</si>
  <si>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</si>
  <si>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</si>
  <si>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</si>
  <si>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</si>
  <si>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</si>
  <si>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</si>
  <si>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</si>
  <si>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</si>
  <si>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</si>
  <si>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</si>
  <si>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</si>
  <si>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</si>
  <si>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</si>
  <si>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</si>
  <si>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</si>
  <si>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</si>
  <si>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</si>
  <si>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</si>
  <si>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</si>
  <si>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</si>
  <si>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</si>
  <si>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</si>
  <si>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</si>
  <si>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</si>
  <si>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</si>
  <si>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</si>
  <si>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</si>
  <si>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</si>
  <si>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</si>
  <si>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</si>
  <si>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</si>
  <si>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</si>
  <si>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</si>
  <si>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</si>
  <si>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</si>
  <si>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</si>
  <si>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</si>
  <si>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</si>
  <si>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</si>
  <si>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</si>
  <si>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</si>
  <si>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</si>
  <si>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</si>
  <si>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</si>
  <si>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</si>
  <si>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</si>
  <si>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</si>
  <si>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</si>
  <si>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</si>
  <si>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</si>
  <si>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</si>
  <si>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</si>
  <si>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</si>
  <si>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</si>
  <si>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</si>
  <si>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</si>
  <si>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</si>
  <si>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</si>
  <si>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</si>
  <si>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</si>
  <si>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</si>
  <si>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</si>
  <si>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</si>
  <si>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</si>
  <si>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</si>
  <si>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</si>
  <si>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</si>
  <si>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</si>
  <si>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</si>
  <si>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</si>
  <si>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</si>
  <si>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</si>
  <si>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</si>
  <si>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</si>
  <si>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</si>
  <si>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</si>
  <si>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</si>
  <si>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</si>
  <si>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</si>
  <si>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</si>
  <si>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</si>
  <si>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</si>
  <si>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</si>
  <si>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</si>
  <si>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</si>
  <si>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</si>
  <si>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</si>
  <si>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</si>
  <si>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</si>
  <si>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</si>
  <si>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</si>
  <si>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</si>
  <si>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</si>
  <si>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</si>
  <si>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</si>
  <si>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</si>
  <si>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</si>
  <si>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</si>
  <si>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</si>
  <si>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</si>
  <si>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</si>
  <si>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</si>
  <si>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</si>
  <si>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</si>
  <si>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</si>
  <si>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</si>
  <si>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</si>
  <si>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</si>
  <si>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</si>
  <si>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</si>
  <si>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</si>
  <si>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</si>
  <si>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</si>
  <si>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</si>
  <si>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</si>
  <si>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</si>
  <si>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</si>
  <si>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</si>
  <si>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</si>
  <si>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</si>
  <si>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</si>
  <si>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</si>
  <si>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</si>
  <si>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</si>
  <si>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</si>
  <si>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</si>
  <si>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</si>
  <si>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</si>
  <si>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</si>
  <si>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</si>
  <si>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</si>
  <si>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</si>
  <si>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</si>
  <si>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</si>
  <si>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</si>
  <si>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</si>
  <si>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</si>
  <si>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</si>
  <si>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</si>
  <si>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</si>
  <si>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</si>
  <si>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</si>
  <si>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</si>
  <si>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</si>
  <si>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</si>
  <si>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</si>
  <si>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</si>
  <si>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</si>
  <si>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</si>
  <si>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</si>
  <si>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</si>
  <si>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</si>
  <si>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</si>
  <si>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</si>
  <si>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</si>
  <si>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</si>
  <si>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</si>
  <si>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</si>
  <si>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</si>
  <si>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</si>
  <si>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</si>
  <si>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</si>
  <si>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</si>
  <si>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</si>
  <si>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</si>
  <si>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</si>
  <si>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</si>
  <si>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</si>
  <si>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</si>
  <si>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</si>
  <si>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</si>
  <si>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</si>
  <si>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</si>
  <si>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</si>
  <si>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</si>
  <si>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</si>
  <si>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</si>
  <si>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</si>
  <si>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</si>
  <si>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</si>
  <si>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</si>
  <si>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</si>
  <si>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</si>
  <si>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</si>
  <si>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</si>
  <si>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</si>
  <si>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</si>
  <si>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</si>
  <si>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</si>
  <si>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</si>
  <si>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</si>
  <si>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</si>
  <si>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</si>
  <si>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</si>
  <si>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</si>
  <si>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</si>
  <si>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</si>
  <si>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</si>
  <si>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</si>
  <si>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</si>
  <si>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</si>
  <si>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</si>
  <si>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</si>
  <si>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</si>
  <si>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</si>
  <si>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</si>
  <si>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</si>
  <si>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</si>
  <si>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</si>
  <si>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</si>
  <si>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</si>
  <si>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</si>
  <si>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</si>
  <si>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</si>
  <si>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</si>
  <si>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</si>
  <si>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</si>
  <si>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</si>
  <si>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</si>
  <si>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</si>
  <si>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</si>
  <si>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</si>
  <si>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</si>
  <si>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</si>
  <si>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</si>
  <si>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</si>
  <si>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</si>
  <si>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</si>
  <si>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</si>
  <si>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</si>
  <si>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</si>
  <si>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</si>
  <si>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</si>
  <si>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</si>
  <si>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</si>
  <si>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</si>
  <si>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</si>
  <si>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</si>
  <si>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</si>
  <si>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</si>
  <si>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</si>
  <si>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</si>
  <si>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</si>
  <si>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</si>
  <si>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</si>
  <si>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</si>
  <si>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</si>
  <si>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</si>
  <si>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</si>
  <si>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</si>
  <si>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</si>
  <si>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</si>
  <si>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</si>
  <si>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</si>
  <si>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</si>
  <si>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</si>
  <si>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</si>
  <si>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</si>
  <si>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</si>
  <si>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</si>
  <si>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</si>
  <si>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</si>
  <si>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</si>
  <si>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</si>
  <si>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</si>
  <si>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</si>
  <si>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</si>
  <si>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</si>
  <si>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</si>
  <si>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</si>
  <si>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</si>
  <si>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</si>
  <si>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</si>
  <si>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</si>
  <si>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</si>
  <si>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</si>
  <si>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</si>
  <si>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</si>
  <si>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</si>
  <si>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</si>
  <si>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</si>
  <si>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</si>
  <si>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</si>
  <si>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</si>
  <si>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</si>
  <si>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</si>
  <si>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</si>
  <si>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</si>
  <si>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</si>
  <si>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</si>
  <si>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</si>
  <si>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</si>
  <si>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</si>
  <si>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</si>
  <si>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</si>
  <si>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</si>
  <si>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</si>
  <si>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</si>
  <si>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</si>
  <si>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</si>
  <si>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</si>
  <si>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</si>
  <si>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</si>
  <si>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</si>
  <si>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</si>
  <si>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</si>
  <si>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</si>
  <si>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</si>
  <si>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</si>
  <si>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</si>
  <si>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</si>
  <si>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</si>
  <si>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</si>
  <si>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</si>
  <si>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</si>
  <si>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</si>
  <si>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</si>
  <si>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</si>
  <si>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</si>
  <si>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</si>
  <si>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</si>
  <si>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</si>
  <si>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</si>
  <si>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</si>
  <si>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</si>
  <si>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</si>
  <si>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</si>
  <si>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</si>
  <si>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</si>
  <si>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</si>
  <si>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</si>
  <si>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</si>
  <si>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</si>
  <si>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</si>
  <si>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</si>
  <si>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</si>
  <si>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</si>
  <si>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</si>
  <si>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</si>
  <si>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</si>
  <si>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</si>
  <si>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</si>
  <si>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</si>
  <si>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</si>
  <si>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</si>
  <si>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</si>
  <si>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</si>
  <si>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</si>
  <si>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</si>
  <si>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</si>
  <si>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</si>
  <si>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</si>
  <si>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</si>
  <si>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</si>
  <si>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</si>
  <si>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</si>
  <si>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</si>
  <si>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</si>
  <si>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</si>
  <si>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</si>
  <si>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</si>
  <si>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</si>
  <si>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</si>
  <si>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</si>
  <si>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</si>
  <si>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</si>
  <si>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</si>
  <si>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</si>
  <si>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</si>
  <si>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</si>
  <si>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</si>
  <si>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</si>
  <si>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</si>
  <si>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</si>
  <si>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</si>
  <si>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</si>
  <si>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</si>
  <si>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</si>
  <si>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</si>
  <si>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</si>
  <si>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</si>
  <si>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</si>
  <si>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</si>
  <si>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</si>
  <si>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</si>
  <si>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</si>
  <si>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</si>
  <si>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</si>
  <si>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</si>
  <si>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</si>
  <si>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</si>
  <si>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</si>
  <si>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</si>
  <si>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</si>
  <si>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</si>
  <si>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</si>
  <si>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</si>
  <si>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</si>
  <si>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</si>
  <si>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</si>
  <si>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</si>
  <si>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</si>
  <si>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</si>
  <si>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</si>
  <si>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</si>
  <si>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</si>
  <si>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</si>
  <si>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</si>
  <si>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</si>
  <si>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</si>
  <si>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</si>
  <si>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</si>
  <si>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</si>
  <si>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</si>
  <si>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</si>
  <si>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</si>
  <si>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</si>
  <si>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</si>
  <si>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</si>
  <si>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</si>
  <si>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</si>
  <si>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</si>
  <si>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</si>
  <si>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</si>
  <si>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</si>
  <si>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</si>
  <si>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</si>
  <si>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</si>
  <si>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</si>
  <si>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</si>
  <si>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</si>
  <si>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</si>
  <si>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</si>
  <si>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</si>
  <si>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</si>
  <si>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</si>
  <si>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</si>
  <si>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</si>
  <si>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</si>
  <si>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</si>
  <si>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</si>
  <si>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</si>
  <si>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</si>
  <si>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</si>
  <si>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</si>
  <si>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</si>
  <si>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</si>
  <si>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</si>
  <si>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</si>
  <si>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</si>
  <si>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</si>
  <si>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</si>
  <si>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</si>
  <si>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</si>
  <si>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</si>
  <si>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</si>
  <si>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</si>
  <si>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</si>
  <si>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</si>
  <si>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</si>
  <si>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</si>
  <si>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</si>
  <si>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</si>
  <si>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</si>
  <si>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</si>
  <si>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</si>
  <si>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</si>
  <si>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</si>
  <si>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</si>
  <si>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</si>
  <si>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</si>
  <si>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</si>
  <si>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</si>
  <si>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</si>
  <si>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</si>
  <si>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</si>
  <si>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</si>
  <si>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</si>
  <si>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</si>
  <si>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</si>
  <si>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</si>
  <si>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</si>
  <si>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</si>
  <si>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</si>
  <si>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</si>
  <si>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</si>
  <si>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</si>
  <si>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</si>
  <si>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</si>
  <si>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</si>
  <si>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</si>
  <si>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</si>
  <si>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</si>
  <si>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</si>
  <si>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</si>
  <si>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</si>
  <si>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</si>
  <si>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</si>
  <si>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</si>
  <si>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</si>
  <si>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</si>
  <si>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</si>
  <si>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</si>
  <si>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</si>
  <si>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</si>
  <si>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</si>
  <si>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</si>
  <si>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</si>
  <si>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</si>
  <si>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</si>
  <si>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</si>
  <si>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</si>
  <si>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</si>
  <si>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</si>
  <si>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</si>
  <si>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</si>
  <si>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</si>
  <si>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</si>
  <si>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</si>
  <si>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</si>
  <si>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</si>
  <si>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</si>
  <si>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</si>
  <si>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</si>
  <si>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</si>
  <si>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</si>
  <si>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</si>
  <si>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</si>
  <si>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</si>
  <si>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</si>
  <si>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</si>
  <si>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</si>
  <si>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</si>
  <si>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</si>
  <si>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</si>
  <si>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</si>
  <si>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</si>
  <si>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</si>
  <si>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</si>
  <si>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</si>
  <si>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</si>
  <si>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</si>
  <si>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</si>
  <si>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</si>
  <si>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</si>
  <si>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</si>
  <si>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</si>
  <si>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</si>
  <si>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</si>
  <si>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</si>
  <si>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</si>
  <si>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</si>
  <si>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</si>
  <si>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</si>
  <si>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</si>
  <si>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</si>
  <si>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</si>
  <si>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</si>
  <si>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</si>
  <si>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</si>
  <si>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</si>
  <si>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</si>
  <si>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</si>
  <si>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</si>
  <si>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</si>
  <si>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</si>
  <si>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</si>
  <si>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</si>
  <si>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</si>
  <si>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</si>
  <si>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</si>
  <si>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</si>
  <si>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</si>
  <si>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</si>
  <si>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</si>
  <si>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</si>
  <si>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</si>
  <si>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</si>
  <si>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</si>
  <si>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</si>
  <si>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</si>
  <si>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</si>
  <si>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</si>
  <si>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</si>
  <si>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</si>
  <si>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</si>
  <si>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</si>
  <si>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</si>
  <si>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</si>
  <si>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</si>
  <si>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</si>
  <si>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</si>
  <si>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</si>
  <si>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</si>
  <si>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</si>
  <si>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</si>
  <si>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</si>
  <si>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</si>
  <si>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</si>
  <si>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</si>
  <si>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</si>
  <si>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</si>
  <si>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</si>
  <si>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</si>
  <si>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</si>
  <si>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</si>
  <si>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</si>
  <si>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</si>
  <si>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</si>
  <si>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</si>
  <si>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</si>
  <si>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</si>
  <si>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</si>
  <si>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</si>
  <si>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</si>
  <si>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</si>
  <si>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</si>
  <si>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</si>
  <si>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</si>
  <si>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</si>
  <si>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</si>
  <si>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</si>
  <si>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</si>
  <si>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</si>
  <si>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</si>
  <si>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</si>
  <si>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</si>
  <si>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</si>
  <si>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</si>
  <si>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</si>
  <si>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</si>
  <si>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</si>
  <si>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</si>
  <si>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</si>
  <si>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</si>
  <si>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</si>
  <si>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</si>
  <si>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</si>
  <si>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</si>
  <si>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</si>
  <si>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</si>
  <si>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</si>
  <si>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</si>
  <si>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</si>
  <si>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</si>
  <si>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</si>
  <si>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</si>
  <si>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</si>
  <si>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</si>
  <si>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</si>
  <si>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</si>
  <si>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</si>
  <si>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</si>
  <si>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</si>
  <si>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</si>
  <si>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</si>
  <si>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</si>
  <si>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</si>
  <si>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</si>
  <si>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</si>
  <si>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</si>
  <si>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</si>
  <si>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</si>
  <si>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</si>
  <si>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</si>
  <si>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</si>
  <si>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</si>
  <si>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</si>
  <si>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</si>
  <si>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</si>
  <si>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</si>
  <si>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</si>
  <si>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</si>
  <si>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</si>
  <si>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</si>
  <si>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</si>
  <si>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</si>
  <si>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</si>
  <si>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</si>
  <si>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</si>
  <si>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</si>
  <si>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</si>
  <si>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</si>
  <si>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</si>
  <si>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</si>
  <si>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</si>
  <si>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</si>
  <si>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</si>
  <si>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</si>
  <si>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</si>
  <si>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</si>
  <si>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</si>
  <si>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</si>
  <si>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</si>
  <si>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</si>
  <si>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</si>
  <si>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</si>
  <si>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</si>
  <si>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</si>
  <si>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</si>
  <si>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</si>
  <si>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</si>
  <si>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</si>
  <si>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</si>
  <si>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</si>
  <si>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</si>
  <si>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</si>
  <si>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</si>
  <si>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</si>
  <si>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</si>
  <si>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</si>
  <si>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</si>
  <si>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</si>
  <si>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</si>
  <si>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</si>
  <si>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</si>
  <si>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</si>
  <si>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</si>
  <si>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</si>
  <si>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</si>
  <si>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</si>
  <si>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</si>
  <si>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</si>
  <si>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</si>
  <si>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</si>
  <si>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</si>
  <si>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</si>
  <si>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</si>
  <si>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</si>
  <si>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</si>
  <si>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</si>
  <si>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</si>
  <si>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</si>
  <si>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</si>
  <si>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</si>
  <si>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</si>
  <si>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</si>
  <si>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</si>
  <si>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</si>
  <si>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</si>
  <si>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</si>
  <si>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</si>
  <si>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</si>
  <si>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</si>
  <si>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</si>
  <si>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</si>
  <si>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</si>
  <si>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</si>
  <si>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</si>
  <si>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</si>
  <si>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</si>
  <si>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</si>
  <si>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</si>
  <si>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</si>
  <si>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</si>
  <si>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</si>
  <si>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</si>
  <si>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</si>
  <si>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</si>
  <si>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</si>
  <si>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</si>
  <si>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</si>
  <si>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</si>
  <si>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</si>
  <si>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</si>
  <si>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</si>
  <si>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</si>
  <si>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</si>
  <si>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</si>
  <si>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</si>
  <si>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</si>
  <si>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</si>
  <si>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</si>
  <si>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</si>
  <si>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</si>
  <si>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</si>
  <si>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</si>
  <si>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</si>
  <si>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</si>
  <si>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</si>
  <si>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</si>
  <si>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</si>
  <si>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</si>
  <si>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</si>
  <si>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</si>
  <si>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</si>
  <si>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</si>
  <si>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</si>
  <si>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</si>
  <si>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</si>
  <si>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</si>
  <si>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</si>
  <si>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</si>
  <si>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</si>
  <si>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</si>
  <si>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</si>
  <si>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</si>
  <si>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</si>
  <si>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</si>
  <si>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</si>
  <si>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</si>
  <si>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</si>
  <si>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</si>
  <si>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</si>
  <si>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</si>
  <si>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</si>
  <si>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</si>
  <si>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</si>
  <si>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</si>
  <si>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</si>
  <si>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</si>
  <si>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</si>
  <si>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</si>
  <si>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</si>
  <si>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</si>
  <si>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</si>
  <si>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</si>
  <si>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</si>
  <si>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</si>
  <si>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</si>
  <si>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</si>
  <si>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</si>
  <si>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</si>
  <si>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</si>
  <si>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</si>
  <si>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</si>
  <si>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</si>
  <si>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</si>
  <si>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</si>
  <si>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</si>
  <si>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</si>
  <si>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</si>
  <si>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</si>
  <si>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</si>
  <si>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</si>
  <si>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</si>
  <si>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</si>
  <si>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</si>
  <si>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</si>
  <si>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</si>
  <si>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</si>
  <si>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</si>
  <si>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</si>
  <si>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</si>
  <si>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</si>
  <si>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</si>
  <si>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</si>
  <si>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</si>
  <si>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</si>
  <si>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</si>
  <si>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</si>
  <si>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</si>
  <si>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</si>
  <si>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</si>
  <si>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</si>
  <si>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</si>
  <si>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</si>
  <si>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</si>
  <si>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</si>
  <si>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</si>
  <si>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</si>
  <si>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</si>
  <si>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</si>
  <si>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</si>
  <si>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</si>
  <si>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</si>
  <si>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</si>
  <si>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</si>
  <si>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</si>
  <si>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</si>
  <si>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</si>
  <si>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</si>
  <si>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</si>
  <si>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</si>
  <si>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</si>
  <si>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</si>
  <si>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</si>
  <si>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</si>
  <si>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</si>
  <si>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</si>
  <si>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</si>
  <si>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</si>
  <si>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</si>
  <si>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</si>
  <si>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</si>
  <si>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</si>
  <si>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</si>
  <si>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</si>
  <si>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</si>
  <si>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</si>
  <si>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</si>
  <si>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</si>
  <si>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</si>
  <si>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</si>
  <si>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</si>
  <si>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</si>
  <si>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</si>
  <si>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</si>
  <si>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</si>
  <si>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</si>
  <si>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</si>
  <si>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</si>
  <si>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</si>
  <si>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</si>
  <si>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</si>
  <si>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</si>
  <si>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</si>
  <si>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</si>
  <si>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</si>
  <si>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</si>
  <si>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</si>
  <si>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</si>
  <si>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</si>
  <si>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</si>
  <si>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</si>
  <si>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</si>
  <si>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</si>
  <si>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</si>
  <si>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</si>
  <si>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</si>
  <si>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</si>
  <si>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</si>
  <si>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</si>
  <si>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</si>
  <si>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</si>
  <si>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</si>
  <si>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</si>
  <si>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</si>
  <si>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</si>
  <si>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</si>
  <si>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</si>
  <si>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</si>
  <si>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</si>
  <si>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</si>
  <si>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</si>
  <si>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</si>
  <si>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</si>
  <si>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</si>
  <si>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</si>
  <si>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</si>
  <si>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</si>
  <si>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</si>
  <si>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</si>
  <si>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</si>
  <si>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</si>
  <si>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</si>
  <si>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</si>
  <si>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</si>
  <si>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</si>
  <si>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</si>
  <si>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</si>
  <si>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</si>
  <si>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</si>
  <si>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</si>
  <si>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</si>
  <si>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</si>
  <si>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</si>
  <si>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</si>
  <si>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</si>
  <si>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</si>
  <si>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</si>
  <si>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</si>
  <si>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</si>
  <si>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</si>
  <si>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</si>
  <si>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</si>
  <si>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</si>
  <si>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</si>
  <si>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</si>
  <si>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</si>
  <si>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</si>
  <si>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</si>
  <si>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</si>
  <si>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</si>
  <si>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</si>
  <si>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</si>
  <si>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</si>
  <si>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</si>
  <si>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</si>
  <si>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</si>
  <si>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</si>
  <si>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</si>
  <si>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</si>
  <si>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</si>
  <si>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</si>
  <si>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</si>
  <si>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</si>
  <si>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</si>
  <si>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</si>
  <si>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</si>
  <si>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</si>
  <si>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</si>
  <si>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</si>
  <si>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</si>
  <si>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</si>
  <si>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</si>
  <si>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</si>
  <si>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</si>
  <si>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</si>
  <si>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</si>
  <si>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</si>
  <si>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</si>
  <si>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</si>
  <si>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</si>
  <si>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</si>
  <si>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</si>
  <si>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</si>
  <si>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</si>
  <si>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</si>
  <si>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</si>
  <si>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</si>
  <si>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</si>
  <si>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</si>
  <si>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</si>
  <si>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</si>
  <si>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</si>
  <si>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</si>
  <si>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</si>
  <si>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</si>
  <si>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</si>
  <si>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</si>
  <si>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</si>
  <si>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</si>
  <si>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</si>
  <si>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</si>
  <si>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</si>
  <si>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</si>
  <si>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</si>
  <si>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</si>
  <si>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</si>
  <si>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</si>
  <si>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</si>
  <si>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</si>
  <si>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</si>
  <si>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</si>
  <si>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</si>
  <si>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</si>
  <si>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</si>
  <si>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</si>
  <si>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</si>
  <si>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</si>
  <si>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</si>
  <si>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</si>
  <si>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</si>
  <si>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</si>
  <si>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</si>
  <si>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</si>
  <si>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</si>
  <si>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</si>
  <si>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</si>
  <si>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</si>
  <si>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</si>
  <si>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</si>
  <si>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</si>
  <si>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</si>
  <si>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</si>
  <si>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</si>
  <si>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</si>
  <si>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</si>
  <si>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</si>
  <si>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</si>
  <si>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</si>
  <si>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</si>
  <si>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</si>
  <si>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</si>
  <si>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</si>
  <si>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</si>
  <si>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</si>
  <si>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</si>
  <si>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</si>
  <si>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</si>
  <si>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</si>
  <si>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</si>
  <si>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</si>
  <si>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</si>
  <si>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</si>
  <si>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</si>
  <si>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</si>
  <si>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</si>
  <si>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</si>
  <si>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</si>
  <si>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</si>
  <si>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</si>
  <si>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</si>
  <si>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</si>
  <si>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</si>
  <si>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</si>
  <si>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</si>
  <si>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</si>
  <si>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</si>
  <si>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</si>
  <si>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</si>
  <si>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</si>
  <si>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</si>
  <si>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</si>
  <si>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</si>
  <si>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</si>
  <si>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</si>
  <si>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</si>
  <si>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</si>
  <si>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</si>
  <si>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</si>
  <si>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</si>
  <si>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</si>
  <si>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</si>
  <si>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</si>
  <si>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</si>
  <si>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</si>
  <si>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</si>
  <si>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</si>
  <si>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</si>
  <si>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</si>
  <si>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</si>
  <si>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</si>
  <si>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</si>
  <si>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</si>
  <si>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</si>
  <si>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</si>
  <si>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</si>
  <si>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</si>
  <si>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</si>
  <si>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</si>
  <si>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</si>
  <si>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</si>
  <si>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</si>
  <si>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</si>
  <si>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</si>
  <si>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</si>
  <si>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</si>
  <si>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</si>
  <si>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</si>
  <si>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</si>
  <si>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</si>
  <si>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</si>
  <si>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</si>
  <si>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</si>
  <si>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</si>
  <si>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</si>
  <si>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</si>
  <si>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</si>
  <si>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</si>
  <si>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</si>
  <si>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</si>
  <si>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</si>
  <si>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</si>
  <si>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</si>
  <si>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</si>
  <si>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</si>
  <si>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</si>
  <si>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</si>
  <si>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</si>
  <si>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</si>
  <si>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</si>
  <si>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</si>
  <si>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</si>
  <si>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</si>
  <si>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</si>
  <si>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</si>
  <si>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</si>
  <si>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</si>
  <si>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</si>
  <si>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</si>
  <si>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</si>
  <si>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</si>
  <si>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</si>
  <si>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</si>
  <si>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</si>
  <si>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</si>
  <si>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</si>
  <si>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</si>
  <si>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</si>
  <si>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</si>
  <si>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</si>
  <si>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</si>
  <si>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</si>
  <si>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</si>
  <si>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</si>
  <si>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</si>
  <si>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</si>
  <si>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</si>
  <si>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</si>
  <si>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</si>
  <si>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</si>
  <si>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</si>
  <si>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</si>
  <si>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</si>
  <si>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</si>
  <si>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</si>
  <si>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</si>
  <si>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</si>
  <si>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</si>
  <si>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</si>
  <si>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</si>
  <si>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</si>
  <si>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</si>
  <si>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</si>
  <si>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</si>
  <si>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</si>
  <si>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</si>
  <si>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</si>
  <si>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</si>
  <si>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</si>
  <si>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</si>
  <si>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</si>
  <si>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</si>
  <si>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</si>
  <si>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</si>
  <si>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</si>
  <si>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</si>
  <si>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</si>
  <si>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</si>
  <si>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</si>
  <si>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</si>
  <si>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</si>
  <si>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</si>
  <si>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</si>
  <si>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</si>
  <si>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</si>
  <si>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</si>
  <si>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</si>
  <si>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</si>
  <si>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</si>
  <si>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</si>
  <si>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</si>
  <si>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</si>
  <si>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</si>
  <si>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</si>
  <si>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</si>
  <si>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</si>
  <si>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</si>
  <si>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</si>
  <si>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</si>
  <si>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</si>
  <si>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</si>
  <si>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</si>
  <si>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</si>
  <si>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</si>
  <si>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</si>
  <si>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</si>
  <si>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</si>
  <si>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</si>
  <si>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</si>
  <si>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</si>
  <si>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</si>
  <si>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</si>
  <si>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</si>
  <si>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</si>
  <si>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</si>
  <si>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</si>
  <si>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</si>
  <si>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</si>
  <si>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</si>
  <si>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</si>
  <si>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</si>
  <si>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</si>
  <si>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</si>
  <si>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</si>
  <si>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</si>
  <si>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</si>
  <si>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</si>
  <si>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</si>
  <si>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</si>
  <si>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</si>
  <si>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</si>
  <si>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</si>
  <si>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</si>
  <si>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</si>
  <si>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</si>
  <si>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</si>
  <si>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</si>
  <si>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</si>
  <si>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</si>
  <si>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</si>
  <si>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</si>
  <si>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</si>
  <si>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</si>
  <si>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</si>
  <si>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</si>
  <si>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</si>
  <si>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</si>
  <si>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</si>
  <si>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</si>
  <si>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</si>
  <si>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</si>
  <si>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</si>
  <si>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</si>
  <si>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</si>
  <si>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</si>
  <si>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</si>
  <si>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</si>
  <si>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</si>
  <si>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</si>
  <si>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</si>
  <si>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</si>
  <si>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</si>
  <si>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</si>
  <si>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</si>
  <si>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</si>
  <si>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</si>
  <si>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</si>
  <si>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</si>
  <si>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</si>
  <si>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</si>
  <si>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</si>
  <si>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</si>
  <si>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</si>
  <si>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</si>
  <si>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</si>
  <si>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</si>
  <si>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</si>
  <si>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</si>
  <si>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</si>
  <si>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</si>
  <si>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</si>
  <si>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</si>
  <si>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</si>
  <si>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</si>
  <si>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</si>
  <si>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</si>
  <si>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</si>
  <si>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</si>
  <si>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</si>
  <si>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</si>
  <si>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</si>
  <si>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</si>
  <si>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</si>
  <si>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</si>
  <si>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</si>
  <si>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</si>
  <si>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</si>
  <si>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</si>
  <si>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</si>
  <si>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</si>
  <si>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</si>
  <si>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</si>
  <si>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</si>
  <si>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</si>
  <si>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</si>
  <si>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</si>
  <si>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</si>
  <si>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</si>
  <si>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</si>
  <si>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</si>
  <si>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</si>
  <si>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</si>
  <si>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</si>
  <si>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</si>
  <si>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</si>
  <si>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</si>
  <si>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</si>
  <si>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</si>
  <si>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</si>
  <si>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</si>
  <si>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</si>
  <si>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</si>
  <si>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</si>
  <si>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</si>
  <si>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</si>
  <si>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</si>
  <si>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</si>
  <si>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</si>
  <si>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</si>
  <si>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</si>
  <si>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</si>
  <si>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</si>
  <si>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</si>
  <si>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</si>
  <si>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</si>
  <si>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</si>
  <si>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</si>
  <si>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</si>
  <si>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</si>
  <si>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</si>
  <si>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</si>
  <si>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</si>
  <si>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</si>
  <si>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</si>
  <si>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</si>
  <si>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</si>
  <si>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</si>
  <si>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</si>
  <si>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</si>
  <si>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</si>
  <si>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</si>
  <si>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</si>
  <si>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</si>
  <si>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</si>
  <si>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</si>
  <si>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</si>
  <si>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</si>
  <si>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</si>
  <si>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</si>
  <si>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</si>
  <si>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</si>
  <si>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</si>
  <si>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</si>
  <si>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</si>
  <si>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</si>
  <si>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</si>
  <si>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</si>
  <si>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</si>
  <si>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</si>
  <si>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</si>
  <si>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</si>
  <si>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</si>
  <si>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</si>
  <si>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</si>
  <si>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</si>
  <si>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</si>
  <si>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</si>
  <si>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</si>
  <si>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</si>
  <si>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</si>
  <si>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</si>
  <si>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</si>
  <si>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</si>
  <si>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</si>
  <si>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</si>
  <si>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</si>
  <si>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</si>
  <si>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</si>
  <si>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</si>
  <si>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</si>
  <si>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</si>
  <si>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</si>
  <si>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</si>
  <si>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</si>
  <si>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</si>
  <si>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</si>
  <si>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</si>
  <si>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</si>
  <si>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</si>
  <si>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</si>
  <si>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</si>
  <si>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</si>
  <si>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</si>
  <si>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</si>
  <si>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</si>
  <si>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</si>
  <si>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</si>
  <si>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</si>
  <si>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</si>
  <si>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</si>
  <si>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</si>
  <si>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</si>
  <si>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</si>
  <si>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</si>
  <si>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</si>
  <si>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</si>
  <si>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</si>
  <si>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</si>
  <si>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</si>
  <si>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</si>
  <si>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</si>
  <si>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</si>
  <si>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</si>
  <si>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</si>
  <si>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</si>
  <si>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</si>
  <si>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</si>
  <si>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</si>
  <si>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</si>
  <si>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</si>
  <si>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</si>
  <si>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</si>
  <si>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</si>
  <si>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</si>
  <si>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</si>
  <si>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</si>
  <si>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</si>
  <si>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</si>
  <si>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</si>
  <si>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</si>
  <si>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</si>
  <si>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</si>
  <si>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</si>
  <si>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</si>
  <si>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</si>
  <si>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</si>
  <si>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</si>
  <si>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</si>
  <si>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</si>
  <si>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</si>
  <si>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</si>
  <si>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</si>
  <si>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</si>
  <si>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</si>
  <si>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</si>
  <si>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</si>
  <si>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</si>
  <si>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</si>
  <si>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</si>
  <si>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</si>
  <si>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</si>
  <si>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</si>
  <si>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</si>
  <si>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</si>
  <si>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</si>
  <si>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</si>
  <si>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</si>
  <si>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</si>
  <si>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</si>
  <si>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</si>
  <si>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</si>
  <si>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</si>
  <si>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</si>
  <si>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</si>
  <si>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</si>
  <si>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</si>
  <si>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</si>
  <si>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</si>
  <si>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</si>
  <si>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</si>
  <si>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</si>
  <si>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</si>
  <si>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</si>
  <si>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</si>
  <si>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</si>
  <si>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</si>
  <si>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</si>
  <si>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</si>
  <si>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</si>
  <si>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</si>
  <si>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</si>
  <si>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</si>
  <si>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</si>
  <si>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</si>
  <si>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</si>
  <si>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</si>
  <si>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</si>
  <si>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</si>
  <si>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</si>
  <si>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</si>
  <si>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</si>
  <si>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</si>
  <si>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</si>
  <si>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</si>
  <si>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</si>
  <si>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</si>
  <si>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</si>
  <si>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</si>
  <si>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</si>
  <si>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</si>
  <si>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</si>
  <si>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</si>
  <si>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</si>
  <si>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</si>
  <si>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</si>
  <si>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</si>
  <si>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</si>
  <si>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</si>
  <si>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</si>
  <si>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</si>
  <si>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</si>
  <si>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</si>
  <si>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</si>
  <si>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</si>
  <si>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</si>
  <si>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</si>
  <si>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</si>
  <si>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</si>
  <si>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</si>
  <si>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</si>
  <si>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</si>
  <si>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</si>
  <si>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</si>
  <si>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</si>
  <si>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</si>
  <si>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</si>
  <si>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</si>
  <si>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</si>
  <si>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</si>
  <si>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</si>
  <si>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</si>
  <si>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</si>
  <si>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</si>
  <si>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</si>
  <si>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</si>
  <si>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</si>
  <si>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</si>
  <si>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</si>
  <si>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</si>
  <si>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</si>
  <si>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</si>
  <si>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</si>
  <si>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</si>
  <si>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</si>
  <si>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</si>
  <si>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</si>
  <si>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</si>
  <si>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</si>
  <si>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</si>
  <si>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</si>
  <si>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</si>
  <si>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</si>
  <si>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</si>
  <si>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</si>
  <si>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</si>
  <si>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</si>
  <si>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</si>
  <si>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</si>
  <si>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</si>
  <si>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</si>
  <si>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</si>
  <si>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</si>
  <si>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</si>
  <si>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</si>
  <si>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</si>
  <si>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</si>
  <si>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</si>
  <si>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</si>
  <si>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</si>
  <si>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</si>
  <si>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</si>
  <si>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</si>
  <si>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</si>
  <si>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</si>
  <si>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</si>
  <si>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</si>
  <si>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</si>
  <si>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</si>
  <si>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</si>
  <si>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</si>
  <si>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</si>
  <si>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</si>
  <si>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</si>
  <si>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</si>
  <si>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</si>
  <si>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</si>
  <si>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</si>
  <si>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</si>
  <si>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</si>
  <si>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</si>
  <si>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</si>
  <si>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</si>
  <si>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</si>
  <si>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</si>
  <si>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</si>
  <si>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</si>
  <si>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</si>
  <si>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</si>
  <si>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</si>
  <si>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</si>
  <si>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</si>
  <si>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</si>
  <si>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</si>
  <si>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</si>
  <si>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</si>
  <si>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</si>
  <si>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</si>
  <si>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</si>
  <si>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</si>
  <si>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</si>
  <si>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</si>
  <si>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</si>
  <si>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</si>
  <si>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</si>
  <si>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</si>
  <si>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</si>
  <si>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</si>
  <si>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</si>
  <si>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</si>
  <si>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</si>
  <si>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</si>
  <si>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</si>
  <si>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</si>
  <si>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</si>
  <si>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</si>
  <si>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</si>
  <si>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</si>
  <si>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</si>
  <si>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</si>
  <si>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</si>
  <si>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</si>
  <si>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</si>
  <si>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</si>
  <si>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</si>
  <si>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</si>
  <si>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</si>
  <si>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</si>
  <si>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</si>
  <si>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</si>
  <si>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</si>
  <si>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</si>
  <si>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</si>
  <si>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</si>
  <si>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</si>
  <si>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</si>
  <si>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</si>
  <si>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</si>
  <si>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</si>
  <si>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</si>
  <si>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</si>
  <si>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</si>
  <si>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</si>
  <si>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</si>
  <si>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</si>
  <si>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</si>
  <si>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</si>
  <si>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</si>
  <si>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</si>
  <si>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</si>
  <si>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</si>
  <si>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</si>
  <si>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</si>
  <si>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</si>
  <si>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</si>
  <si>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</si>
  <si>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</si>
  <si>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</si>
  <si>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</si>
  <si>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</si>
  <si>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</si>
  <si>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</si>
  <si>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</si>
  <si>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</si>
  <si>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</si>
  <si>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</si>
  <si>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</si>
  <si>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</si>
  <si>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</si>
  <si>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</si>
  <si>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</si>
  <si>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</si>
  <si>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</si>
  <si>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</si>
  <si>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</si>
  <si>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</si>
  <si>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</si>
  <si>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</si>
  <si>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</si>
  <si>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</si>
  <si>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</si>
  <si>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</si>
  <si>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</si>
  <si>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</si>
  <si>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</si>
  <si>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</si>
  <si>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</si>
  <si>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</si>
  <si>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</si>
  <si>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</si>
  <si>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</si>
  <si>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</si>
  <si>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</si>
  <si>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</si>
  <si>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</si>
  <si>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</si>
  <si>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</si>
  <si>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</si>
  <si>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</si>
  <si>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</si>
  <si>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</si>
  <si>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</si>
  <si>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</si>
  <si>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</si>
  <si>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</si>
  <si>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</si>
  <si>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</si>
  <si>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</si>
  <si>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</si>
  <si>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</si>
  <si>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</si>
  <si>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</si>
  <si>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</si>
  <si>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</si>
  <si>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</si>
  <si>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</si>
  <si>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</si>
  <si>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</si>
  <si>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</si>
  <si>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</si>
  <si>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</si>
  <si>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</si>
  <si>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</si>
  <si>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</si>
  <si>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</si>
  <si>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</si>
  <si>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</si>
  <si>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</si>
  <si>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</si>
  <si>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</si>
  <si>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</si>
  <si>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</si>
  <si>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</si>
  <si>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</si>
  <si>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</si>
  <si>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</si>
  <si>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</si>
  <si>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</si>
  <si>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</si>
  <si>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</si>
  <si>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</si>
  <si>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</si>
  <si>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</si>
  <si>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</si>
  <si>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</si>
  <si>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</si>
  <si>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</si>
  <si>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</si>
  <si>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</si>
  <si>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</si>
  <si>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</si>
  <si>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</si>
  <si>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</si>
  <si>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</si>
  <si>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</si>
  <si>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</si>
  <si>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</si>
  <si>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</si>
  <si>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</si>
  <si>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</si>
  <si>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</si>
  <si>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</si>
  <si>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</si>
  <si>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</si>
  <si>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</si>
  <si>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</si>
  <si>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</si>
  <si>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</si>
  <si>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</si>
  <si>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</si>
  <si>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</si>
  <si>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</si>
  <si>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</si>
  <si>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</si>
  <si>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</si>
  <si>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</si>
  <si>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</si>
  <si>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</si>
  <si>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</si>
  <si>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</si>
  <si>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</si>
  <si>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</si>
  <si>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</si>
  <si>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</si>
  <si>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</si>
  <si>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</si>
  <si>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</si>
  <si>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</si>
  <si>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</si>
  <si>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</si>
  <si>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</si>
  <si>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</si>
  <si>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</si>
  <si>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</si>
  <si>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</si>
  <si>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</si>
  <si>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</si>
  <si>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</si>
  <si>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</si>
  <si>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</si>
  <si>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</si>
  <si>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</si>
  <si>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</si>
  <si>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</si>
  <si>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</si>
  <si>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</si>
  <si>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</si>
  <si>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</si>
  <si>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</si>
  <si>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</si>
  <si>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</si>
  <si>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</si>
  <si>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</si>
  <si>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</si>
  <si>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</si>
  <si>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</si>
  <si>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</si>
  <si>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</si>
  <si>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</si>
  <si>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</si>
  <si>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</si>
  <si>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</si>
  <si>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</si>
  <si>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</si>
  <si>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</si>
  <si>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</si>
  <si>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</si>
  <si>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</si>
  <si>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</si>
  <si>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</si>
  <si>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</si>
  <si>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</si>
  <si>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</si>
  <si>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</si>
  <si>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</si>
  <si>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</si>
  <si>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</si>
  <si>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</si>
  <si>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</si>
  <si>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</si>
  <si>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</si>
  <si>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</si>
  <si>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</si>
  <si>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</si>
  <si>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</si>
  <si>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</si>
  <si>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</si>
  <si>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</si>
  <si>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</si>
  <si>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</si>
  <si>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</si>
  <si>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</si>
  <si>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</si>
  <si>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</si>
  <si>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</si>
  <si>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</si>
  <si>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</si>
  <si>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</si>
  <si>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</si>
  <si>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</si>
  <si>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</si>
  <si>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</si>
  <si>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</si>
  <si>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</si>
  <si>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</si>
  <si>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</si>
  <si>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</si>
  <si>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</si>
  <si>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</si>
  <si>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</si>
  <si>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</si>
  <si>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</si>
  <si>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</si>
  <si>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</si>
  <si>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</si>
  <si>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</si>
  <si>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</si>
  <si>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</si>
  <si>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</si>
  <si>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</si>
  <si>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</si>
  <si>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</si>
  <si>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</si>
  <si>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</si>
  <si>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</si>
  <si>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</si>
  <si>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</si>
  <si>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</si>
  <si>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</si>
  <si>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</si>
  <si>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</si>
  <si>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</si>
  <si>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</si>
  <si>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</si>
  <si>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</si>
  <si>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</si>
  <si>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</si>
  <si>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</si>
  <si>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</si>
  <si>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</si>
  <si>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</si>
  <si>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</si>
  <si>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</si>
  <si>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</si>
  <si>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</si>
  <si>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</si>
  <si>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</si>
  <si>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</si>
  <si>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</si>
  <si>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</si>
  <si>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</si>
  <si>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</si>
  <si>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</si>
  <si>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</si>
  <si>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</si>
  <si>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</si>
  <si>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</si>
  <si>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</si>
  <si>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</si>
  <si>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</si>
  <si>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</si>
  <si>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</si>
  <si>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</si>
  <si>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</si>
  <si>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</si>
  <si>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</si>
  <si>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</si>
  <si>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</si>
  <si>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</si>
  <si>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</si>
  <si>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</si>
  <si>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</si>
  <si>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</si>
  <si>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</si>
  <si>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</si>
  <si>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</si>
  <si>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</si>
  <si>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</si>
  <si>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</si>
  <si>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</si>
  <si>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</si>
  <si>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</si>
  <si>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</si>
  <si>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</si>
  <si>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</si>
  <si>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</si>
  <si>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</si>
  <si>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</si>
  <si>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</si>
  <si>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</si>
  <si>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</si>
  <si>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</si>
  <si>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</si>
  <si>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</si>
  <si>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</si>
  <si>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</si>
  <si>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</si>
  <si>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</si>
  <si>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</si>
  <si>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</si>
  <si>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</si>
  <si>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</si>
  <si>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</si>
  <si>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</si>
  <si>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</si>
  <si>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</si>
  <si>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</si>
  <si>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</si>
  <si>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</si>
  <si>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</si>
  <si>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</si>
  <si>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</si>
  <si>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</si>
  <si>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</si>
  <si>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</si>
  <si>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</si>
  <si>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</si>
  <si>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</si>
  <si>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</si>
  <si>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</si>
  <si>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</si>
  <si>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</si>
  <si>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</si>
  <si>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</si>
  <si>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</si>
  <si>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</si>
  <si>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</si>
  <si>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</si>
  <si>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</si>
  <si>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</si>
  <si>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</si>
  <si>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</si>
  <si>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</si>
  <si>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</si>
  <si>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</si>
  <si>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</si>
  <si>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</si>
  <si>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</si>
  <si>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</si>
  <si>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</si>
  <si>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</si>
  <si>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</si>
  <si>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</si>
  <si>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</si>
  <si>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</si>
  <si>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</si>
  <si>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</si>
  <si>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</si>
  <si>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</si>
  <si>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</si>
  <si>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</si>
  <si>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</si>
  <si>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</si>
  <si>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</si>
  <si>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</si>
  <si>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</si>
  <si>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</si>
  <si>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</si>
  <si>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</si>
  <si>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</si>
  <si>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</si>
  <si>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</si>
  <si>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</si>
  <si>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</si>
  <si>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</si>
  <si>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</si>
  <si>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</si>
  <si>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</si>
  <si>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</si>
  <si>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</si>
  <si>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</si>
  <si>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</si>
  <si>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</si>
  <si>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</si>
  <si>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</si>
  <si>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</si>
  <si>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</si>
  <si>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</si>
  <si>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</si>
  <si>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</si>
  <si>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</si>
  <si>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</si>
  <si>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</si>
  <si>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</si>
  <si>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</si>
  <si>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</si>
  <si>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</si>
  <si>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</si>
  <si>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</si>
  <si>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</si>
  <si>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</si>
  <si>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</si>
  <si>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</si>
  <si>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</si>
  <si>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</si>
  <si>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</si>
  <si>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</si>
  <si>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</si>
  <si>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</si>
  <si>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</si>
  <si>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</si>
  <si>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</si>
  <si>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</si>
  <si>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</si>
  <si>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</si>
  <si>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</si>
  <si>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</si>
  <si>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</si>
  <si>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</si>
  <si>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</si>
  <si>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</si>
  <si>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</si>
  <si>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</si>
  <si>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</si>
  <si>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</si>
  <si>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</si>
  <si>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</si>
  <si>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</si>
  <si>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</si>
  <si>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</si>
  <si>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</si>
  <si>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</si>
  <si>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</si>
  <si>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</si>
  <si>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</si>
  <si>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</si>
  <si>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</si>
  <si>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</si>
  <si>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</si>
  <si>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</si>
  <si>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</si>
  <si>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</si>
  <si>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</si>
  <si>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</si>
  <si>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</si>
  <si>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</si>
  <si>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</si>
  <si>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</si>
  <si>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</si>
  <si>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</si>
  <si>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</si>
  <si>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</si>
  <si>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</si>
  <si>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</si>
  <si>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</si>
  <si>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</si>
  <si>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</si>
  <si>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</si>
  <si>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</si>
  <si>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</si>
  <si>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</si>
  <si>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</si>
  <si>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</si>
  <si>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</si>
  <si>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</si>
  <si>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</si>
  <si>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</si>
  <si>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</si>
  <si>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</si>
  <si>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</si>
  <si>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</si>
  <si>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</si>
  <si>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</si>
  <si>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</si>
  <si>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</si>
  <si>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</si>
  <si>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</si>
  <si>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</si>
  <si>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</si>
  <si>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</si>
  <si>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</si>
  <si>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</si>
  <si>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</si>
  <si>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</si>
  <si>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</si>
  <si>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</si>
  <si>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</si>
  <si>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</si>
  <si>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</si>
  <si>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</si>
  <si>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</si>
  <si>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</si>
  <si>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</si>
  <si>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</si>
  <si>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</si>
  <si>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</si>
  <si>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</si>
  <si>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</si>
  <si>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</si>
  <si>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</si>
  <si>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</si>
  <si>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</si>
  <si>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</si>
  <si>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</si>
  <si>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</si>
  <si>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</si>
  <si>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</si>
  <si>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</si>
  <si>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</si>
  <si>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</si>
  <si>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</si>
  <si>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</si>
  <si>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</si>
  <si>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</si>
  <si>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</si>
  <si>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</si>
  <si>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</si>
  <si>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</si>
  <si>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</si>
  <si>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</si>
  <si>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</si>
  <si>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</si>
  <si>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</si>
  <si>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</si>
  <si>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</si>
  <si>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</si>
  <si>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</si>
  <si>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</si>
  <si>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</si>
  <si>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</si>
  <si>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</si>
  <si>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</si>
  <si>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</si>
  <si>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</si>
  <si>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</si>
  <si>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</si>
  <si>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</si>
  <si>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</si>
  <si>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</si>
  <si>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</si>
  <si>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</si>
  <si>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</si>
  <si>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</si>
  <si>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</si>
  <si>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</si>
  <si>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</si>
  <si>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</si>
  <si>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</si>
  <si>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</si>
  <si>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</si>
  <si>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</si>
  <si>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</si>
  <si>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</si>
  <si>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</si>
  <si>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</si>
  <si>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</si>
  <si>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</si>
  <si>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</si>
  <si>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</si>
  <si>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</si>
  <si>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</si>
  <si>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</si>
  <si>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</si>
  <si>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</si>
  <si>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</si>
  <si>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</si>
  <si>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</si>
  <si>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</si>
  <si>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</si>
  <si>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</si>
  <si>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</si>
  <si>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</si>
  <si>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</si>
  <si>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</si>
  <si>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</si>
  <si>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</si>
  <si>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</si>
  <si>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</si>
  <si>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</si>
  <si>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</si>
  <si>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</si>
  <si>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</si>
  <si>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</si>
  <si>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</si>
  <si>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</si>
  <si>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</si>
  <si>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</si>
  <si>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</si>
  <si>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</si>
  <si>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</si>
  <si>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</si>
  <si>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</si>
  <si>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</si>
  <si>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</si>
  <si>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</si>
  <si>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</si>
  <si>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</si>
  <si>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</si>
  <si>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</si>
  <si>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</si>
  <si>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</si>
  <si>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</si>
  <si>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</si>
  <si>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</si>
  <si>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</si>
  <si>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</si>
  <si>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</si>
  <si>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</si>
  <si>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</si>
  <si>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</si>
  <si>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</si>
  <si>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</si>
  <si>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</si>
  <si>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</si>
  <si>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</si>
  <si>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</si>
  <si>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</si>
  <si>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</si>
  <si>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</si>
  <si>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</si>
  <si>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</si>
  <si>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</si>
  <si>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</si>
  <si>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</si>
  <si>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</si>
  <si>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</si>
  <si>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</si>
  <si>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</si>
  <si>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</si>
  <si>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</si>
  <si>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</si>
  <si>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</si>
  <si>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</si>
  <si>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</si>
  <si>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</si>
  <si>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</si>
  <si>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</si>
  <si>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</si>
  <si>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</si>
  <si>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</si>
  <si>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</si>
  <si>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</si>
  <si>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</si>
  <si>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</si>
  <si>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</si>
  <si>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</si>
  <si>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</si>
  <si>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</si>
  <si>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</si>
  <si>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</si>
  <si>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</si>
  <si>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</si>
  <si>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</si>
  <si>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</si>
  <si>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</si>
  <si>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</si>
  <si>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</si>
  <si>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</si>
  <si>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</si>
  <si>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</si>
  <si>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</si>
  <si>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</si>
  <si>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</si>
  <si>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</si>
  <si>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</si>
  <si>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</si>
  <si>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</si>
  <si>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</si>
  <si>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</si>
  <si>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</si>
  <si>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</si>
  <si>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</si>
  <si>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</si>
  <si>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</si>
  <si>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</si>
  <si>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</si>
  <si>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</si>
  <si>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</si>
  <si>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</si>
  <si>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</si>
  <si>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</si>
  <si>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</si>
  <si>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</si>
  <si>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</si>
  <si>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</si>
  <si>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</si>
  <si>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</si>
  <si>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</si>
  <si>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</si>
  <si>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</si>
  <si>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</si>
  <si>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</si>
  <si>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</si>
  <si>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</si>
  <si>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</si>
  <si>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</si>
  <si>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</si>
  <si>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</si>
  <si>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</si>
  <si>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</si>
  <si>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</si>
  <si>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</si>
  <si>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</si>
  <si>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</si>
  <si>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</si>
  <si>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</si>
  <si>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</si>
  <si>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</si>
  <si>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</si>
  <si>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</si>
  <si>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</si>
  <si>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</si>
  <si>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</si>
  <si>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</si>
  <si>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</si>
  <si>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</si>
  <si>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</si>
  <si>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</si>
  <si>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</si>
  <si>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</si>
  <si>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</si>
  <si>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</si>
  <si>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</si>
  <si>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</si>
  <si>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</si>
  <si>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</si>
  <si>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</si>
  <si>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</si>
  <si>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</si>
  <si>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</si>
  <si>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</si>
  <si>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</si>
  <si>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</si>
  <si>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</si>
  <si>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</si>
  <si>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</si>
  <si>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</si>
  <si>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</si>
  <si>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</si>
  <si>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</si>
  <si>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</si>
  <si>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</si>
  <si>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</si>
  <si>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</si>
  <si>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</si>
  <si>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</si>
  <si>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</si>
  <si>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</si>
  <si>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</si>
  <si>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</si>
  <si>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</si>
  <si>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</si>
  <si>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</si>
  <si>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</si>
  <si>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</si>
  <si>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</si>
  <si>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</si>
  <si>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</si>
  <si>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</si>
  <si>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</si>
  <si>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</si>
  <si>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</si>
  <si>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</si>
  <si>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</si>
  <si>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</si>
  <si>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</si>
  <si>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</si>
  <si>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</si>
  <si>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</si>
  <si>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</si>
  <si>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</si>
  <si>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</si>
  <si>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</si>
  <si>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</si>
  <si>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</si>
  <si>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</si>
  <si>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</si>
  <si>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</si>
  <si>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</si>
  <si>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</si>
  <si>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</si>
  <si>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</si>
  <si>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</si>
  <si>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</si>
  <si>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</si>
  <si>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</si>
  <si>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</si>
  <si>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</si>
  <si>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</si>
  <si>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</si>
  <si>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</si>
  <si>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</si>
  <si>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</si>
  <si>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</si>
  <si>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</si>
  <si>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</si>
  <si>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</si>
  <si>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</si>
  <si>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</si>
  <si>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</si>
  <si>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</si>
  <si>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</si>
  <si>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</si>
  <si>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</si>
  <si>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</si>
  <si>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</si>
  <si>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</si>
  <si>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</si>
  <si>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</si>
  <si>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</si>
  <si>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</si>
  <si>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</si>
  <si>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</si>
  <si>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</si>
  <si>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</si>
  <si>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</si>
  <si>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</si>
  <si>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</si>
  <si>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</si>
  <si>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</si>
  <si>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</si>
  <si>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</si>
  <si>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</si>
  <si>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</si>
  <si>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</si>
  <si>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</si>
  <si>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</si>
  <si>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</si>
  <si>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</si>
  <si>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</si>
  <si>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</si>
  <si>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</si>
  <si>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</si>
  <si>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</si>
  <si>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</si>
  <si>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</si>
  <si>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</si>
  <si>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</si>
  <si>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</si>
  <si>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</si>
  <si>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</si>
  <si>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</si>
  <si>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</si>
  <si>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</si>
  <si>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</si>
  <si>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</si>
  <si>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</si>
  <si>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</si>
  <si>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</si>
  <si>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</si>
  <si>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</si>
  <si>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</si>
  <si>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</si>
  <si>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</si>
  <si>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</si>
  <si>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</si>
  <si>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</si>
  <si>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</si>
  <si>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</si>
  <si>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</si>
  <si>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</si>
  <si>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</si>
  <si>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</si>
  <si>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</si>
  <si>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</si>
  <si>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</si>
  <si>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</si>
  <si>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</si>
  <si>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</si>
  <si>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</si>
  <si>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</si>
  <si>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</si>
  <si>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</si>
  <si>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</si>
  <si>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</si>
  <si>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</si>
  <si>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</si>
  <si>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</si>
  <si>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</si>
  <si>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</si>
  <si>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</si>
  <si>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</si>
  <si>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</si>
  <si>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</si>
  <si>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</si>
  <si>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</si>
  <si>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</si>
  <si>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</si>
  <si>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</si>
  <si>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</si>
  <si>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</si>
  <si>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</si>
  <si>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</si>
  <si>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</si>
  <si>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</si>
  <si>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</si>
  <si>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</si>
  <si>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</si>
  <si>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</si>
  <si>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</si>
  <si>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</si>
  <si>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</si>
  <si>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</si>
  <si>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</si>
  <si>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</si>
  <si>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</si>
  <si>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</si>
  <si>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</si>
  <si>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</si>
  <si>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</si>
  <si>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</si>
  <si>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</si>
  <si>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</si>
  <si>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</si>
  <si>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</si>
  <si>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</si>
  <si>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</si>
  <si>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</si>
  <si>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</si>
  <si>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</si>
  <si>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</si>
  <si>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</si>
  <si>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</si>
  <si>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</si>
  <si>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</si>
  <si>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</si>
  <si>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</si>
  <si>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</si>
  <si>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</si>
  <si>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</si>
  <si>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</si>
  <si>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</si>
  <si>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</si>
  <si>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</si>
  <si>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</si>
  <si>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</si>
  <si>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</si>
  <si>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</si>
  <si>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</si>
  <si>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</si>
  <si>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</si>
  <si>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</si>
  <si>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</si>
  <si>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</si>
  <si>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</si>
  <si>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</si>
  <si>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</si>
  <si>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</si>
  <si>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</si>
  <si>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</si>
  <si>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</si>
  <si>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</si>
  <si>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</si>
  <si>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</si>
  <si>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</si>
  <si>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</si>
  <si>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</si>
  <si>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</si>
  <si>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</si>
  <si>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</si>
  <si>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</si>
  <si>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</si>
  <si>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</si>
  <si>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</si>
  <si>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</si>
  <si>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</si>
  <si>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</si>
  <si>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</si>
  <si>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</si>
  <si>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</si>
  <si>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</si>
  <si>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</si>
  <si>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</si>
  <si>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</si>
  <si>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</si>
  <si>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</si>
  <si>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</si>
  <si>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</si>
  <si>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</si>
  <si>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</si>
  <si>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</si>
  <si>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</si>
  <si>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</si>
  <si>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</si>
  <si>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</si>
  <si>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</si>
  <si>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</si>
  <si>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</si>
  <si>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</si>
  <si>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</si>
  <si>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</si>
  <si>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</si>
  <si>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</si>
  <si>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</si>
  <si>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</si>
  <si>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</si>
  <si>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</si>
  <si>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</si>
  <si>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</si>
  <si>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</si>
  <si>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</si>
  <si>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</si>
  <si>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</si>
  <si>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</si>
  <si>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</si>
  <si>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</si>
  <si>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</si>
  <si>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</si>
  <si>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</si>
  <si>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</si>
  <si>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</si>
  <si>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</si>
  <si>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</si>
  <si>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</si>
  <si>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</si>
  <si>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</si>
  <si>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</si>
  <si>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</si>
  <si>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</si>
  <si>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</si>
  <si>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</si>
  <si>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</si>
  <si>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</si>
  <si>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</si>
  <si>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</si>
  <si>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</si>
  <si>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</si>
  <si>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</si>
  <si>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</si>
  <si>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</si>
  <si>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</si>
  <si>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</si>
  <si>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</si>
  <si>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</si>
  <si>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</si>
  <si>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</si>
  <si>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</si>
  <si>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</si>
  <si>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</si>
  <si>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</si>
  <si>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</si>
  <si>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</si>
  <si>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</si>
  <si>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</si>
  <si>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</si>
  <si>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</si>
  <si>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</si>
  <si>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</si>
  <si>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</si>
  <si>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</si>
  <si>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</si>
  <si>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</si>
  <si>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</si>
  <si>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</si>
  <si>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</si>
  <si>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</si>
  <si>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</si>
  <si>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</si>
  <si>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</si>
  <si>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</si>
  <si>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</si>
  <si>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</si>
  <si>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</si>
  <si>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</si>
  <si>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</si>
  <si>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</si>
  <si>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</si>
  <si>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</si>
  <si>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</si>
  <si>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</si>
  <si>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</si>
  <si>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</si>
  <si>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</si>
  <si>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</si>
  <si>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</si>
  <si>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</si>
  <si>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</si>
  <si>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</si>
  <si>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</si>
  <si>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</si>
  <si>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</si>
  <si>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</si>
  <si>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</si>
  <si>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</si>
  <si>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</si>
  <si>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</si>
  <si>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</si>
  <si>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</si>
  <si>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</si>
  <si>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</si>
  <si>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</si>
  <si>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</si>
  <si>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</si>
  <si>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</si>
  <si>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</si>
  <si>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</si>
  <si>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</si>
  <si>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</si>
  <si>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</si>
  <si>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</si>
  <si>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</si>
  <si>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</si>
  <si>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</si>
  <si>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</si>
  <si>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</si>
  <si>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</si>
  <si>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</si>
  <si>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</si>
  <si>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</si>
  <si>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</si>
  <si>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</si>
  <si>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</si>
  <si>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</si>
  <si>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</si>
  <si>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</si>
  <si>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</si>
  <si>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</si>
  <si>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</si>
  <si>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</si>
  <si>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</si>
  <si>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</si>
  <si>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</si>
  <si>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</si>
  <si>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</si>
  <si>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</si>
  <si>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</si>
  <si>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</si>
  <si>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</si>
  <si>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</si>
  <si>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</si>
  <si>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</si>
  <si>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</si>
  <si>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</si>
  <si>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</si>
  <si>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</si>
  <si>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</si>
  <si>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</si>
  <si>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</si>
  <si>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</si>
  <si>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</si>
  <si>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</si>
  <si>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</si>
  <si>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</si>
  <si>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</si>
  <si>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</si>
  <si>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</si>
  <si>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</si>
  <si>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</si>
  <si>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</si>
  <si>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</si>
  <si>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</si>
  <si>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</si>
  <si>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</si>
  <si>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</si>
  <si>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</si>
  <si>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</si>
  <si>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</si>
  <si>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</si>
  <si>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</si>
  <si>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</si>
  <si>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</si>
  <si>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</si>
  <si>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</si>
  <si>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</si>
  <si>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</si>
  <si>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</si>
  <si>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</si>
  <si>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</si>
  <si>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</si>
  <si>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</si>
  <si>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</si>
  <si>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</si>
  <si>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</si>
  <si>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</si>
  <si>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</si>
  <si>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</si>
  <si>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</si>
  <si>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</si>
  <si>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</si>
  <si>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</si>
  <si>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</si>
  <si>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</si>
  <si>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</si>
  <si>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</si>
  <si>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</si>
  <si>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</si>
  <si>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</si>
  <si>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</si>
  <si>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</si>
  <si>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</si>
  <si>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</si>
  <si>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</si>
  <si>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</si>
  <si>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</si>
  <si>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</si>
  <si>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</si>
  <si>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</si>
  <si>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</si>
  <si>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</si>
  <si>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</si>
  <si>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</si>
  <si>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</si>
  <si>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</si>
  <si>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</si>
  <si>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</si>
  <si>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</si>
  <si>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</si>
  <si>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</si>
  <si>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</si>
  <si>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</si>
  <si>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</si>
  <si>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</si>
  <si>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</si>
  <si>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</si>
  <si>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</si>
  <si>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</si>
  <si>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</si>
  <si>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</si>
  <si>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</si>
  <si>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</si>
  <si>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</si>
  <si>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</si>
  <si>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</si>
  <si>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</si>
  <si>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</si>
  <si>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</si>
  <si>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</si>
  <si>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</si>
  <si>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</si>
  <si>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</si>
  <si>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</si>
  <si>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</si>
  <si>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</si>
  <si>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</si>
  <si>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</si>
  <si>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</si>
  <si>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</si>
  <si>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</si>
  <si>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</si>
  <si>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</si>
  <si>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</si>
  <si>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</si>
  <si>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</si>
  <si>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</si>
  <si>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</si>
  <si>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</si>
  <si>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</si>
  <si>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</si>
  <si>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</si>
  <si>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</si>
  <si>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</si>
  <si>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</si>
  <si>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</si>
  <si>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</si>
  <si>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</si>
  <si>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</si>
  <si>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</si>
  <si>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</si>
  <si>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</si>
  <si>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</si>
  <si>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</si>
  <si>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</si>
  <si>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</si>
  <si>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</si>
  <si>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</si>
  <si>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</si>
  <si>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</si>
  <si>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</si>
  <si>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</si>
  <si>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</si>
  <si>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</si>
  <si>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</si>
  <si>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</si>
  <si>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</si>
  <si>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</si>
  <si>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</si>
  <si>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</si>
  <si>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</si>
  <si>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</si>
  <si>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</si>
  <si>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</si>
  <si>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</si>
  <si>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</si>
  <si>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</si>
  <si>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</si>
  <si>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</si>
  <si>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</si>
  <si>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</si>
  <si>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</si>
  <si>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</si>
  <si>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</si>
  <si>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</si>
  <si>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</si>
  <si>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</si>
  <si>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</si>
  <si>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</si>
  <si>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</si>
  <si>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</si>
  <si>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</si>
  <si>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</si>
  <si>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</si>
  <si>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</si>
  <si>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</si>
  <si>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</si>
  <si>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</si>
  <si>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</si>
  <si>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</si>
  <si>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</si>
  <si>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</si>
  <si>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</si>
  <si>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</si>
  <si>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</si>
  <si>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</si>
  <si>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</si>
  <si>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</si>
  <si>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</si>
  <si>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</si>
  <si>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</si>
  <si>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</si>
  <si>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</si>
  <si>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</si>
  <si>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</si>
  <si>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</si>
  <si>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</si>
  <si>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</si>
  <si>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</si>
  <si>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</si>
  <si>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</si>
  <si>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</si>
  <si>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</si>
  <si>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</si>
  <si>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</si>
  <si>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</si>
  <si>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</si>
  <si>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</si>
  <si>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</si>
  <si>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</si>
  <si>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</si>
  <si>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</si>
  <si>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</si>
  <si>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</si>
  <si>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</si>
  <si>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</si>
  <si>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</si>
  <si>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</si>
  <si>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</si>
  <si>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</si>
  <si>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</si>
  <si>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</si>
  <si>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</si>
  <si>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</si>
  <si>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</si>
  <si>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</si>
  <si>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</si>
  <si>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</si>
  <si>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</si>
  <si>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</si>
  <si>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</si>
  <si>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</si>
  <si>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</si>
  <si>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</si>
  <si>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</si>
  <si>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</si>
  <si>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</si>
  <si>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</si>
  <si>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</si>
  <si>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</si>
  <si>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</si>
  <si>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</si>
  <si>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</si>
  <si>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</si>
  <si>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</si>
  <si>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</si>
  <si>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</si>
  <si>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</si>
  <si>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</si>
  <si>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</si>
  <si>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</si>
  <si>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</si>
  <si>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</si>
  <si>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</si>
  <si>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</si>
  <si>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</si>
  <si>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</si>
  <si>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</si>
  <si>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</si>
  <si>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</si>
  <si>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</si>
  <si>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</si>
  <si>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</si>
  <si>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</si>
  <si>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</si>
  <si>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</si>
  <si>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</si>
  <si>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</si>
  <si>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</si>
  <si>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</si>
  <si>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</si>
  <si>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</si>
  <si>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</si>
  <si>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</si>
  <si>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</si>
  <si>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</si>
  <si>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</si>
  <si>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</si>
  <si>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</si>
  <si>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</si>
  <si>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</si>
  <si>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</si>
  <si>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</si>
  <si>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</si>
  <si>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</si>
  <si>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</si>
  <si>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</si>
  <si>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</si>
  <si>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</si>
  <si>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</si>
  <si>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</si>
  <si>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</si>
  <si>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</si>
  <si>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</si>
  <si>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</si>
  <si>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</si>
  <si>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</si>
  <si>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</si>
  <si>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</si>
  <si>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</si>
  <si>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</si>
  <si>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</si>
  <si>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</si>
  <si>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</si>
  <si>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</si>
  <si>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</si>
  <si>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</si>
  <si>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</si>
  <si>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</si>
  <si>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</si>
  <si>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</si>
  <si>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</si>
  <si>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</si>
  <si>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</si>
  <si>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</si>
  <si>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</si>
  <si>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</si>
  <si>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</si>
  <si>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</si>
  <si>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</si>
  <si>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</si>
  <si>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</si>
  <si>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</si>
  <si>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</si>
  <si>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</si>
  <si>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</si>
  <si>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</si>
  <si>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</si>
  <si>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</si>
  <si>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</si>
  <si>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</si>
  <si>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</si>
  <si>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</si>
  <si>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</si>
  <si>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</si>
  <si>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</si>
  <si>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</si>
  <si>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</si>
  <si>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</si>
  <si>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</si>
  <si>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</si>
  <si>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</si>
  <si>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</si>
  <si>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</si>
  <si>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</si>
  <si>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</si>
  <si>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</si>
  <si>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</si>
  <si>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</si>
  <si>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</si>
  <si>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</si>
  <si>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</si>
  <si>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</si>
  <si>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</si>
  <si>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</si>
  <si>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</si>
  <si>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</si>
  <si>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</si>
  <si>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</si>
  <si>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</si>
  <si>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</si>
  <si>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</si>
  <si>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</si>
  <si>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</si>
  <si>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</si>
  <si>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</si>
  <si>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</si>
  <si>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</si>
  <si>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</si>
  <si>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</si>
  <si>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</si>
  <si>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</si>
  <si>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</si>
  <si>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</si>
  <si>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</si>
  <si>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</si>
  <si>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</si>
  <si>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</si>
  <si>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</si>
  <si>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</si>
  <si>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</si>
  <si>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</si>
  <si>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</si>
  <si>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</si>
  <si>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</si>
  <si>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</si>
  <si>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</si>
  <si>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</si>
  <si>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</si>
  <si>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</si>
  <si>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</si>
  <si>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</si>
  <si>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</si>
  <si>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</si>
  <si>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</si>
  <si>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</si>
  <si>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</si>
  <si>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</si>
  <si>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</si>
  <si>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</si>
  <si>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</si>
  <si>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</si>
  <si>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</si>
  <si>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</si>
  <si>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</si>
  <si>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</si>
  <si>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</si>
  <si>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</si>
  <si>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</si>
  <si>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</si>
  <si>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</si>
  <si>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</si>
  <si>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</si>
  <si>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</si>
  <si>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</si>
  <si>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</si>
  <si>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</si>
  <si>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</si>
  <si>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</si>
  <si>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</si>
  <si>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</si>
  <si>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</si>
  <si>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</si>
  <si>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</si>
  <si>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</si>
  <si>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</si>
  <si>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</si>
  <si>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</si>
  <si>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</si>
  <si>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</si>
  <si>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</si>
  <si>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</si>
  <si>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</si>
  <si>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</si>
  <si>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</si>
  <si>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</si>
  <si>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</si>
  <si>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</si>
  <si>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</si>
  <si>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</si>
  <si>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</si>
  <si>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</si>
  <si>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</si>
  <si>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</si>
  <si>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</si>
  <si>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</si>
  <si>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</si>
  <si>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</si>
  <si>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</si>
  <si>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</si>
  <si>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</si>
  <si>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</si>
  <si>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</si>
  <si>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</si>
  <si>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</si>
  <si>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</si>
  <si>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</si>
  <si>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</si>
  <si>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</si>
  <si>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</si>
  <si>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</si>
  <si>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</si>
  <si>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</si>
  <si>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</si>
  <si>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</si>
  <si>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</si>
  <si>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</si>
  <si>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</si>
  <si>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</si>
  <si>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</si>
  <si>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</si>
  <si>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</si>
  <si>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</si>
  <si>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</si>
  <si>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</si>
  <si>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</si>
  <si>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</si>
  <si>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</si>
  <si>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</si>
  <si>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</si>
  <si>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</si>
  <si>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</si>
  <si>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</si>
  <si>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</si>
  <si>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</si>
  <si>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</si>
  <si>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</si>
  <si>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</si>
  <si>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</si>
  <si>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</si>
  <si>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</si>
  <si>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</si>
  <si>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</si>
  <si>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</si>
  <si>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</si>
  <si>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</si>
  <si>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</si>
  <si>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</si>
  <si>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</si>
  <si>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</si>
  <si>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</si>
  <si>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</si>
  <si>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</si>
  <si>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</si>
  <si>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</si>
  <si>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</si>
  <si>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</si>
  <si>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</si>
  <si>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</si>
  <si>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</si>
  <si>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</si>
  <si>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</si>
  <si>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</si>
  <si>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</si>
  <si>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</si>
  <si>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</si>
  <si>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</si>
  <si>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</si>
  <si>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</si>
  <si>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</si>
  <si>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</si>
  <si>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</si>
  <si>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</si>
  <si>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</si>
  <si>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</si>
  <si>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</si>
  <si>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</si>
  <si>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</si>
  <si>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</si>
  <si>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</si>
  <si>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</si>
  <si>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</si>
  <si>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</si>
  <si>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</si>
  <si>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</si>
  <si>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</si>
  <si>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</si>
  <si>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</si>
  <si>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</si>
  <si>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</si>
  <si>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</si>
  <si>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</si>
  <si>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</si>
  <si>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</si>
  <si>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</si>
  <si>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</si>
  <si>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</si>
  <si>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</si>
  <si>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</si>
  <si>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</si>
  <si>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</si>
  <si>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</si>
  <si>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</si>
  <si>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</si>
  <si>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</si>
  <si>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</si>
  <si>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</si>
  <si>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</si>
  <si>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</si>
  <si>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</si>
  <si>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</si>
  <si>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</si>
  <si>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</si>
  <si>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</si>
  <si>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</si>
  <si>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</si>
  <si>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</si>
  <si>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</si>
  <si>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</si>
  <si>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</si>
  <si>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</si>
  <si>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</si>
  <si>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</si>
  <si>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</si>
  <si>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</si>
  <si>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</si>
  <si>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</si>
  <si>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</si>
  <si>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</si>
  <si>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</si>
  <si>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</si>
  <si>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</si>
  <si>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</si>
  <si>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</si>
  <si>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</si>
  <si>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</si>
  <si>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</si>
  <si>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</si>
  <si>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</si>
  <si>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</si>
  <si>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</si>
  <si>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</si>
  <si>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</si>
  <si>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</si>
  <si>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</si>
  <si>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</si>
  <si>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</si>
  <si>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</si>
  <si>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</si>
  <si>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</si>
  <si>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</si>
  <si>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</si>
  <si>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</si>
  <si>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</si>
  <si>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</si>
  <si>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</si>
  <si>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</si>
  <si>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</si>
  <si>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</si>
  <si>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</si>
  <si>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</si>
  <si>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</si>
  <si>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</si>
  <si>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</si>
  <si>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</si>
  <si>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</si>
  <si>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</si>
  <si>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</si>
  <si>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</si>
  <si>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</si>
  <si>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</si>
  <si>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</si>
  <si>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</si>
  <si>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</si>
  <si>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</si>
  <si>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</si>
  <si>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</si>
  <si>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</si>
  <si>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</si>
  <si>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</si>
  <si>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</si>
  <si>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</si>
  <si>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</si>
  <si>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</si>
  <si>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</si>
  <si>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</si>
  <si>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</si>
  <si>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</si>
  <si>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</si>
  <si>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</si>
  <si>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</si>
  <si>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</si>
  <si>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</si>
  <si>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</si>
  <si>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</si>
  <si>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</si>
  <si>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</si>
  <si>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</si>
  <si>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</si>
  <si>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</si>
  <si>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</si>
  <si>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</si>
  <si>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</si>
  <si>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</si>
  <si>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</si>
  <si>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</si>
  <si>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</si>
  <si>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</si>
  <si>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</si>
  <si>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</si>
  <si>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</si>
  <si>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</si>
  <si>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</si>
  <si>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</si>
  <si>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</si>
  <si>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</si>
  <si>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</si>
  <si>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</si>
  <si>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</si>
  <si>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</si>
  <si>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</si>
  <si>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</si>
  <si>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</si>
  <si>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</si>
  <si>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</si>
  <si>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</si>
  <si>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</si>
  <si>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</si>
  <si>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</si>
  <si>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</si>
  <si>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</si>
  <si>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</si>
  <si>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</si>
  <si>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</si>
  <si>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</si>
  <si>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</si>
  <si>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</si>
  <si>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</si>
  <si>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</si>
  <si>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</si>
  <si>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</si>
  <si>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</si>
  <si>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</si>
  <si>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</si>
  <si>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</si>
  <si>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</si>
  <si>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</si>
  <si>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</si>
  <si>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</si>
  <si>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</si>
  <si>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</si>
  <si>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</si>
  <si>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</si>
  <si>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</si>
  <si>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</si>
  <si>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</si>
  <si>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</si>
  <si>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</si>
  <si>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</si>
  <si>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</si>
  <si>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</si>
  <si>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</si>
  <si>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</si>
  <si>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</si>
  <si>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</si>
  <si>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</si>
  <si>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</si>
  <si>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</si>
  <si>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</si>
  <si>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</si>
  <si>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</si>
  <si>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</si>
  <si>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</si>
  <si>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</si>
  <si>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</si>
  <si>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</si>
  <si>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</si>
  <si>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</si>
  <si>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</si>
  <si>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</si>
  <si>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</si>
  <si>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</si>
  <si>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</si>
  <si>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</si>
  <si>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</si>
  <si>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</si>
  <si>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</si>
  <si>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</si>
  <si>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</si>
  <si>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</si>
  <si>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</si>
  <si>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</si>
  <si>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</si>
  <si>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</si>
  <si>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</si>
  <si>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</si>
  <si>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</si>
  <si>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</si>
  <si>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</si>
  <si>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</si>
  <si>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</si>
  <si>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</si>
  <si>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</si>
  <si>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</si>
  <si>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</si>
  <si>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</si>
  <si>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</si>
  <si>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</si>
  <si>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</si>
  <si>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</si>
  <si>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</si>
  <si>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</si>
  <si>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</si>
  <si>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</si>
  <si>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</si>
  <si>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</si>
  <si>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</si>
  <si>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</si>
  <si>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</si>
  <si>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</si>
  <si>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</si>
  <si>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</si>
  <si>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</si>
  <si>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</si>
  <si>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</si>
  <si>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</si>
  <si>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</si>
  <si>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</si>
  <si>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</si>
  <si>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</si>
  <si>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</si>
  <si>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</si>
  <si>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</si>
  <si>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</si>
  <si>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</si>
  <si>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</si>
  <si>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</si>
  <si>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</si>
  <si>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</si>
  <si>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</si>
  <si>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</si>
  <si>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</si>
  <si>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</si>
  <si>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</si>
  <si>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</si>
  <si>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</si>
  <si>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</si>
  <si>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</si>
  <si>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</si>
  <si>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</si>
  <si>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</si>
  <si>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</si>
  <si>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</si>
  <si>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</si>
  <si>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</si>
  <si>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</si>
  <si>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</si>
  <si>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</si>
  <si>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</si>
  <si>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</si>
  <si>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</si>
  <si>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</si>
  <si>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</si>
  <si>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</si>
  <si>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</si>
  <si>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</si>
  <si>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</si>
  <si>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</si>
  <si>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</si>
  <si>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</si>
  <si>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</si>
  <si>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</si>
  <si>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</si>
  <si>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</si>
  <si>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</si>
  <si>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</si>
  <si>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</si>
  <si>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</si>
  <si>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</si>
  <si>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</si>
  <si>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</si>
  <si>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</si>
  <si>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</si>
  <si>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</si>
  <si>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</si>
  <si>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</si>
  <si>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</si>
  <si>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</si>
  <si>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</si>
  <si>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</si>
  <si>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</si>
  <si>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</si>
  <si>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</si>
  <si>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</si>
  <si>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</si>
  <si>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</si>
  <si>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</si>
  <si>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</si>
  <si>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</si>
  <si>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</si>
  <si>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</si>
  <si>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</si>
  <si>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</si>
  <si>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</si>
  <si>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</si>
  <si>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</si>
  <si>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</si>
  <si>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</si>
  <si>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</si>
  <si>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</si>
  <si>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</si>
  <si>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</si>
  <si>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</si>
  <si>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</si>
  <si>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</si>
  <si>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</si>
  <si>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</si>
  <si>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</si>
  <si>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</si>
  <si>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</si>
  <si>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</si>
  <si>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</si>
  <si>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</si>
  <si>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</si>
  <si>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</si>
  <si>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</si>
  <si>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</si>
  <si>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</si>
  <si>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</si>
  <si>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</si>
  <si>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</si>
  <si>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</si>
  <si>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</si>
  <si>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</si>
  <si>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</si>
  <si>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</si>
  <si>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</si>
  <si>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</si>
  <si>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</si>
  <si>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</si>
  <si>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</si>
  <si>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</si>
  <si>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</si>
  <si>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</si>
  <si>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</si>
  <si>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</si>
  <si>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</si>
  <si>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</si>
  <si>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</si>
  <si>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</si>
  <si>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</si>
  <si>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</si>
  <si>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</si>
  <si>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</si>
  <si>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</si>
  <si>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</si>
  <si>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</si>
  <si>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</si>
  <si>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</si>
  <si>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</si>
  <si>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</si>
  <si>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</si>
  <si>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</si>
  <si>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</si>
  <si>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</si>
  <si>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</si>
  <si>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</si>
  <si>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</si>
  <si>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</si>
  <si>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</si>
  <si>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</si>
  <si>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</si>
  <si>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</si>
  <si>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</si>
  <si>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</si>
  <si>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</si>
  <si>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</si>
  <si>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</si>
  <si>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</si>
  <si>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</si>
  <si>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</si>
  <si>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</si>
  <si>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</si>
  <si>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</si>
  <si>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</si>
  <si>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</si>
  <si>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</si>
  <si>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</si>
  <si>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</si>
  <si>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</si>
  <si>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</si>
  <si>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</si>
  <si>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</si>
  <si>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</si>
  <si>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</si>
  <si>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</si>
  <si>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</si>
  <si>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</si>
  <si>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</si>
  <si>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</si>
  <si>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</si>
  <si>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</si>
  <si>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</si>
  <si>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</si>
  <si>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</si>
  <si>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</si>
  <si>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</si>
  <si>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</si>
  <si>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</si>
  <si>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</si>
  <si>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</si>
  <si>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</si>
  <si>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</si>
  <si>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</si>
  <si>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</si>
  <si>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</si>
  <si>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</si>
  <si>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</si>
  <si>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</si>
  <si>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</si>
  <si>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</si>
  <si>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</si>
  <si>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</si>
  <si>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</si>
  <si>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</si>
  <si>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</si>
  <si>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</si>
  <si>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</si>
  <si>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</si>
  <si>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</si>
  <si>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</si>
  <si>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</si>
  <si>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</si>
  <si>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</si>
  <si>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</si>
  <si>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</si>
  <si>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</si>
  <si>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</si>
  <si>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</si>
  <si>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</si>
  <si>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</si>
  <si>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</si>
  <si>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</si>
  <si>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</si>
  <si>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</si>
  <si>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</si>
  <si>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</si>
  <si>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</si>
  <si>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</si>
  <si>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</si>
  <si>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</si>
  <si>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</si>
  <si>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</si>
  <si>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</si>
  <si>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</si>
  <si>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</si>
  <si>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</si>
  <si>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</si>
  <si>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</si>
  <si>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</si>
  <si>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</si>
  <si>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</si>
  <si>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</si>
  <si>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</si>
  <si>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</si>
  <si>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</si>
  <si>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</si>
  <si>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</si>
  <si>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</si>
  <si>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</si>
  <si>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</si>
  <si>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</si>
  <si>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</si>
  <si>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</si>
  <si>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</si>
  <si>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</si>
  <si>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</si>
  <si>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</si>
  <si>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</si>
  <si>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</si>
  <si>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</si>
  <si>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</si>
  <si>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</si>
  <si>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</si>
  <si>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</si>
  <si>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</si>
  <si>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</si>
  <si>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</si>
  <si>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</si>
  <si>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</si>
  <si>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</si>
  <si>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</si>
  <si>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</si>
  <si>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</si>
  <si>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</si>
  <si>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</si>
  <si>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</si>
  <si>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</si>
  <si>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</si>
  <si>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</si>
  <si>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</si>
  <si>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</si>
  <si>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</si>
  <si>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</si>
  <si>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</si>
  <si>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</si>
  <si>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</si>
  <si>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</si>
  <si>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</si>
  <si>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</si>
  <si>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</si>
  <si>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</si>
  <si>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</si>
  <si>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</si>
  <si>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</si>
  <si>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</si>
  <si>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</si>
  <si>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</si>
  <si>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</si>
  <si>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</si>
  <si>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</si>
  <si>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</si>
  <si>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</si>
  <si>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</si>
  <si>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</si>
  <si>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</si>
  <si>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</si>
  <si>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</si>
  <si>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</si>
  <si>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</si>
  <si>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</si>
  <si>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</si>
  <si>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</si>
  <si>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</si>
  <si>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</si>
  <si>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</si>
  <si>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</si>
  <si>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</si>
  <si>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</si>
  <si>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</si>
  <si>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</si>
  <si>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</si>
  <si>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</si>
  <si>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</si>
  <si>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</si>
  <si>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</si>
  <si>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</si>
  <si>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</si>
  <si>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</si>
  <si>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</si>
  <si>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</si>
  <si>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</si>
  <si>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</si>
  <si>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</si>
  <si>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</si>
  <si>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</si>
  <si>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</si>
  <si>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</si>
  <si>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</si>
  <si>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</si>
  <si>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</si>
  <si>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</si>
  <si>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</si>
  <si>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</si>
  <si>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</si>
  <si>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</si>
  <si>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</si>
  <si>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</si>
  <si>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</si>
  <si>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</si>
  <si>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</si>
  <si>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</si>
  <si>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</si>
  <si>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</si>
  <si>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</si>
  <si>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</si>
  <si>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</si>
  <si>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</si>
  <si>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</si>
  <si>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</si>
  <si>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</si>
  <si>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</si>
  <si>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</si>
  <si>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</si>
  <si>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</si>
  <si>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</si>
  <si>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</si>
  <si>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</si>
  <si>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</si>
  <si>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</si>
  <si>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</si>
  <si>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</si>
  <si>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</si>
  <si>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</si>
  <si>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</si>
  <si>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</si>
  <si>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</si>
  <si>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</si>
  <si>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</si>
  <si>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</si>
  <si>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</si>
  <si>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</si>
  <si>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</si>
  <si>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</si>
  <si>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</si>
  <si>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</si>
  <si>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</si>
  <si>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</si>
  <si>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</si>
  <si>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</si>
  <si>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</si>
  <si>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</si>
  <si>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</si>
  <si>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</si>
  <si>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</si>
  <si>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</si>
  <si>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</si>
  <si>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</si>
  <si>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</si>
  <si>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</si>
  <si>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</si>
  <si>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</si>
  <si>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</si>
  <si>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</si>
  <si>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</si>
  <si>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</si>
  <si>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</si>
  <si>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</si>
  <si>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</si>
  <si>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</si>
  <si>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</si>
  <si>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</si>
  <si>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</si>
  <si>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</si>
  <si>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</si>
  <si>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</si>
  <si>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</si>
  <si>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</si>
  <si>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</si>
  <si>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</si>
  <si>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</si>
  <si>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</si>
  <si>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</si>
  <si>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</si>
  <si>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</si>
  <si>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</si>
  <si>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</si>
  <si>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</si>
  <si>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</si>
  <si>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</si>
  <si>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</si>
  <si>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</si>
  <si>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</si>
  <si>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</si>
  <si>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</si>
  <si>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</si>
  <si>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</si>
  <si>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</si>
  <si>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</si>
  <si>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</si>
  <si>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</si>
  <si>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</si>
  <si>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</si>
  <si>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</si>
  <si>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</si>
  <si>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</si>
  <si>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</si>
  <si>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</si>
  <si>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</si>
  <si>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</si>
  <si>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</si>
  <si>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</si>
  <si>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</si>
  <si>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</si>
  <si>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</si>
  <si>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</si>
  <si>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</si>
  <si>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</si>
  <si>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</si>
  <si>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</si>
  <si>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</si>
  <si>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</si>
  <si>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</si>
  <si>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</si>
  <si>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</si>
  <si>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</si>
  <si>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</si>
  <si>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</si>
  <si>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</si>
  <si>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</si>
  <si>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</si>
  <si>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</si>
  <si>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</si>
  <si>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</si>
  <si>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</si>
  <si>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</si>
  <si>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</si>
  <si>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</si>
  <si>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</si>
  <si>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</si>
  <si>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</si>
  <si>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</si>
  <si>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</si>
  <si>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</si>
  <si>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</si>
  <si>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</si>
  <si>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</si>
  <si>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</si>
  <si>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</si>
  <si>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</si>
  <si>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</si>
  <si>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</si>
  <si>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</si>
  <si>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</si>
  <si>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</si>
  <si>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</si>
  <si>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</si>
  <si>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</si>
  <si>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</si>
  <si>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</si>
  <si>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</si>
  <si>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</si>
  <si>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</si>
  <si>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</si>
  <si>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</si>
  <si>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</si>
  <si>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</si>
  <si>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</si>
  <si>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</si>
  <si>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</si>
  <si>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</si>
  <si>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</si>
  <si>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</si>
  <si>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</si>
  <si>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</si>
  <si>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</si>
  <si>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</si>
  <si>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</si>
  <si>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</si>
  <si>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</si>
  <si>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</si>
  <si>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</si>
  <si>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</si>
  <si>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</si>
  <si>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</si>
  <si>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</si>
  <si>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</si>
  <si>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</si>
  <si>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</si>
  <si>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</si>
  <si>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</si>
  <si>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</si>
  <si>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</si>
  <si>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</si>
  <si>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</si>
  <si>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</si>
  <si>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</si>
  <si>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</si>
  <si>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</si>
  <si>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</si>
  <si>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</si>
  <si>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</si>
  <si>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</si>
  <si>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</si>
  <si>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</si>
  <si>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</si>
  <si>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</si>
  <si>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</si>
  <si>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</si>
  <si>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</si>
  <si>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</si>
  <si>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</si>
  <si>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</si>
  <si>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</si>
  <si>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</si>
  <si>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</si>
  <si>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</si>
  <si>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</si>
  <si>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</si>
  <si>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</si>
  <si>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</si>
  <si>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</si>
  <si>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</si>
  <si>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</si>
  <si>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</si>
  <si>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</si>
  <si>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</si>
  <si>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</si>
  <si>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</si>
  <si>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</si>
  <si>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</si>
  <si>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</si>
  <si>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</si>
  <si>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</si>
  <si>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</si>
  <si>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</si>
  <si>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</si>
  <si>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</si>
  <si>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</si>
  <si>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</si>
  <si>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</si>
  <si>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</si>
  <si>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</si>
  <si>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</si>
  <si>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</si>
  <si>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</si>
  <si>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</si>
  <si>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</si>
  <si>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</si>
  <si>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</si>
  <si>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</si>
  <si>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</si>
  <si>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</si>
  <si>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</si>
  <si>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</si>
  <si>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</si>
  <si>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</si>
  <si>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</si>
  <si>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</si>
  <si>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</si>
  <si>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</si>
  <si>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</si>
  <si>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</si>
  <si>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</si>
  <si>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</si>
  <si>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</si>
  <si>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</si>
  <si>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</si>
  <si>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</si>
  <si>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</si>
  <si>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</si>
  <si>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</si>
  <si>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</si>
  <si>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</si>
  <si>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</si>
  <si>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</si>
  <si>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</si>
  <si>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</si>
  <si>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</si>
  <si>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</si>
  <si>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</si>
  <si>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</si>
  <si>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</si>
  <si>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</si>
  <si>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</si>
  <si>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</si>
  <si>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</si>
  <si>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</si>
  <si>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</si>
  <si>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</si>
  <si>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</si>
  <si>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</si>
  <si>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</si>
  <si>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</si>
  <si>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</si>
  <si>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</si>
  <si>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</si>
  <si>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</si>
  <si>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</si>
  <si>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</si>
  <si>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</si>
  <si>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</si>
  <si>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</si>
  <si>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</si>
  <si>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</si>
  <si>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</si>
  <si>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</si>
  <si>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</si>
  <si>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</si>
  <si>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</si>
  <si>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</si>
  <si>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</si>
  <si>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</si>
  <si>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</si>
  <si>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</si>
  <si>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</si>
  <si>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</si>
  <si>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</si>
  <si>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</si>
  <si>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</si>
  <si>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</si>
  <si>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</si>
  <si>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</si>
  <si>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</si>
  <si>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</si>
  <si>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</si>
  <si>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</si>
  <si>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</si>
  <si>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</si>
  <si>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</si>
  <si>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</si>
  <si>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</si>
  <si>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</si>
  <si>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</si>
  <si>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</si>
  <si>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</si>
  <si>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</si>
  <si>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</si>
  <si>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</si>
  <si>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</si>
  <si>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</si>
  <si>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</si>
  <si>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</si>
  <si>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</si>
  <si>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</si>
  <si>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</si>
  <si>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</si>
  <si>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</si>
  <si>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</si>
  <si>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</si>
  <si>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</si>
  <si>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</si>
  <si>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</si>
  <si>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</si>
  <si>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</si>
  <si>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</si>
  <si>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</si>
  <si>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</si>
  <si>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</si>
  <si>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</si>
  <si>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</si>
  <si>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</si>
  <si>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</si>
  <si>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</si>
  <si>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</si>
  <si>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</si>
  <si>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</si>
  <si>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</si>
  <si>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</si>
  <si>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</si>
  <si>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</si>
  <si>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</si>
  <si>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</si>
  <si>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</si>
  <si>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</si>
  <si>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</si>
  <si>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</si>
  <si>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</si>
  <si>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</si>
  <si>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</si>
  <si>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</si>
  <si>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</si>
  <si>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</si>
  <si>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</si>
  <si>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</si>
  <si>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</si>
  <si>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</si>
  <si>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</si>
  <si>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</si>
  <si>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</si>
  <si>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</si>
  <si>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</si>
  <si>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</si>
  <si>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</si>
  <si>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</si>
  <si>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</si>
  <si>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</si>
  <si>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</si>
  <si>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</si>
  <si>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</si>
  <si>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</si>
  <si>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</si>
  <si>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</si>
  <si>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</si>
  <si>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</si>
  <si>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</si>
  <si>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</si>
  <si>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</si>
  <si>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</si>
  <si>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</si>
  <si>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</si>
  <si>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</si>
  <si>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</si>
  <si>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</si>
  <si>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</si>
  <si>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</si>
  <si>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</si>
  <si>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</si>
  <si>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</si>
  <si>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</si>
  <si>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</si>
  <si>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</si>
  <si>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</si>
  <si>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</si>
  <si>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</si>
  <si>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</si>
  <si>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</si>
  <si>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</si>
  <si>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</si>
  <si>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</si>
  <si>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</si>
  <si>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</si>
  <si>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</si>
  <si>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</si>
  <si>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</si>
  <si>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</si>
  <si>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</si>
  <si>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</si>
  <si>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</si>
  <si>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</si>
  <si>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</si>
  <si>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</si>
  <si>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</si>
  <si>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</si>
  <si>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</si>
  <si>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</si>
  <si>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</si>
  <si>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</si>
  <si>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</si>
  <si>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</si>
  <si>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</si>
  <si>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</si>
  <si>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</si>
  <si>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</si>
  <si>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</si>
  <si>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</si>
  <si>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</si>
  <si>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</si>
  <si>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</si>
  <si>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</si>
  <si>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</si>
  <si>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</si>
  <si>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</si>
  <si>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</si>
  <si>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</si>
  <si>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</si>
  <si>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</si>
  <si>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</si>
  <si>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</si>
  <si>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</si>
  <si>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</si>
  <si>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</si>
  <si>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</si>
  <si>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</si>
  <si>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</si>
  <si>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</si>
  <si>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</si>
  <si>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</si>
  <si>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</si>
  <si>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</si>
  <si>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</si>
  <si>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</si>
  <si>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</si>
  <si>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</si>
  <si>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</si>
  <si>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</si>
  <si>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</si>
  <si>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</si>
  <si>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</si>
  <si>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</si>
  <si>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</si>
  <si>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</si>
  <si>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</si>
  <si>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</si>
  <si>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</si>
  <si>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</si>
  <si>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</si>
  <si>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</si>
  <si>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</si>
  <si>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</si>
  <si>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</si>
  <si>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</si>
  <si>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</si>
  <si>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</si>
  <si>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</si>
  <si>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</si>
  <si>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</si>
  <si>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</si>
  <si>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</si>
  <si>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</si>
  <si>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</si>
  <si>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</si>
  <si>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</si>
  <si>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</si>
  <si>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</si>
  <si>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</si>
  <si>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</si>
  <si>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</si>
  <si>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</si>
  <si>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</si>
  <si>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</si>
  <si>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</si>
  <si>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</si>
  <si>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</si>
  <si>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</si>
  <si>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</si>
  <si>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</si>
  <si>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</si>
  <si>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</si>
  <si>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</si>
  <si>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</si>
  <si>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</si>
  <si>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</si>
  <si>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</si>
  <si>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</si>
  <si>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</si>
  <si>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</si>
  <si>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</si>
  <si>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</si>
  <si>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</si>
  <si>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</si>
  <si>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</si>
  <si>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</si>
  <si>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</si>
  <si>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</si>
  <si>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</si>
  <si>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</si>
  <si>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</si>
  <si>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</si>
  <si>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</si>
  <si>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</si>
  <si>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</si>
  <si>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</si>
  <si>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</si>
  <si>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</si>
  <si>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</si>
  <si>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</si>
  <si>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</si>
  <si>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</si>
  <si>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</si>
  <si>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</si>
  <si>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</si>
  <si>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</si>
  <si>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</si>
  <si>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</si>
  <si>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</si>
  <si>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</si>
  <si>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</si>
  <si>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</si>
  <si>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</si>
  <si>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</si>
  <si>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</si>
  <si>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</si>
  <si>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</si>
  <si>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</si>
  <si>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</si>
  <si>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</si>
  <si>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</si>
  <si>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</si>
  <si>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</si>
  <si>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</si>
  <si>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</si>
  <si>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</si>
  <si>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</si>
  <si>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</si>
  <si>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</si>
  <si>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</si>
  <si>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</si>
  <si>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</si>
  <si>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</si>
  <si>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</si>
  <si>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</si>
  <si>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</si>
  <si>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</si>
  <si>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</si>
  <si>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</si>
  <si>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</si>
  <si>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</si>
  <si>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</si>
  <si>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</si>
  <si>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</si>
  <si>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</si>
  <si>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</si>
  <si>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</si>
  <si>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</si>
  <si>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</si>
  <si>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</si>
  <si>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</si>
  <si>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</si>
  <si>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</si>
  <si>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</si>
  <si>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</si>
  <si>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</si>
  <si>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</si>
  <si>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</si>
  <si>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</si>
  <si>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</si>
  <si>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</si>
  <si>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</si>
  <si>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</si>
  <si>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</si>
  <si>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</si>
  <si>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</si>
  <si>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</si>
  <si>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</si>
  <si>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</si>
  <si>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</si>
  <si>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</si>
  <si>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</si>
  <si>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</si>
  <si>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</si>
  <si>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</si>
  <si>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</si>
  <si>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</si>
  <si>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</si>
  <si>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</si>
  <si>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</si>
  <si>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</si>
  <si>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</si>
  <si>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</si>
  <si>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</si>
  <si>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</si>
  <si>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</si>
  <si>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</si>
  <si>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</si>
  <si>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</si>
  <si>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</si>
  <si>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</si>
  <si>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</si>
  <si>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</si>
  <si>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</si>
  <si>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</si>
  <si>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</si>
  <si>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</si>
  <si>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</si>
  <si>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</si>
  <si>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</si>
  <si>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</si>
  <si>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</si>
  <si>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</si>
  <si>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</si>
  <si>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</si>
  <si>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</si>
  <si>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</si>
  <si>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</si>
  <si>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</si>
  <si>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</si>
  <si>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</si>
  <si>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</si>
  <si>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</si>
  <si>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</si>
  <si>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</si>
  <si>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</si>
  <si>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</si>
  <si>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</si>
  <si>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</si>
  <si>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</si>
  <si>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</si>
  <si>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</si>
  <si>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</si>
  <si>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</si>
  <si>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</si>
  <si>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</si>
  <si>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</si>
  <si>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</si>
  <si>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</si>
  <si>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</si>
  <si>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</si>
  <si>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</si>
  <si>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</si>
  <si>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</si>
  <si>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</si>
  <si>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</si>
  <si>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</si>
  <si>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</si>
  <si>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</si>
  <si>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</si>
  <si>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</si>
  <si>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</si>
  <si>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</si>
  <si>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</si>
  <si>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</si>
  <si>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</si>
  <si>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</si>
  <si>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</si>
  <si>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</si>
  <si>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</si>
  <si>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</si>
  <si>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</si>
  <si>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</si>
  <si>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</si>
  <si>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</si>
  <si>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</si>
  <si>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</si>
  <si>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</si>
  <si>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</si>
  <si>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</si>
  <si>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</si>
  <si>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</si>
  <si>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</si>
  <si>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</si>
  <si>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</si>
  <si>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</si>
  <si>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</si>
  <si>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</si>
  <si>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</si>
  <si>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</si>
  <si>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</si>
  <si>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</si>
  <si>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</si>
  <si>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</si>
  <si>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</si>
  <si>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</si>
  <si>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</si>
  <si>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</si>
  <si>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</si>
  <si>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</si>
  <si>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</si>
  <si>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</si>
  <si>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</si>
  <si>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</si>
  <si>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</si>
  <si>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</si>
  <si>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</si>
  <si>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</si>
  <si>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</si>
  <si>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</si>
  <si>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</si>
  <si>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</si>
  <si>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</si>
  <si>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</si>
  <si>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</si>
  <si>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</si>
  <si>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</si>
  <si>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</si>
  <si>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</si>
  <si>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</si>
  <si>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</si>
  <si>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</si>
  <si>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</si>
  <si>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</si>
  <si>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</si>
  <si>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</si>
  <si>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</si>
  <si>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</si>
  <si>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</si>
  <si>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</si>
  <si>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</si>
  <si>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</si>
  <si>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</si>
  <si>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</si>
  <si>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</si>
  <si>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</si>
  <si>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</si>
  <si>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</si>
  <si>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</si>
  <si>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</si>
  <si>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</si>
  <si>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</si>
  <si>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</si>
  <si>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</si>
  <si>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</si>
  <si>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</si>
  <si>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</si>
  <si>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</si>
  <si>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</si>
  <si>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</si>
  <si>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</si>
  <si>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</si>
  <si>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</si>
  <si>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</si>
  <si>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</si>
  <si>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</si>
  <si>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</si>
  <si>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</si>
  <si>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</si>
  <si>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</si>
  <si>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</si>
  <si>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</si>
  <si>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</si>
  <si>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</si>
  <si>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</si>
  <si>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</si>
  <si>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</si>
  <si>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</si>
  <si>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</si>
  <si>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</si>
  <si>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</si>
  <si>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</si>
  <si>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</si>
  <si>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</si>
  <si>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</si>
  <si>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</si>
  <si>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</si>
  <si>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</si>
  <si>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</si>
  <si>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</si>
  <si>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</si>
  <si>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</si>
  <si>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</si>
  <si>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</si>
  <si>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</si>
  <si>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</si>
  <si>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</si>
  <si>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</si>
  <si>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</si>
  <si>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</si>
  <si>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</si>
  <si>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</si>
  <si>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</si>
  <si>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</si>
  <si>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</si>
  <si>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</si>
  <si>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</si>
  <si>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</si>
  <si>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</si>
  <si>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</si>
  <si>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</si>
  <si>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</si>
  <si>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</si>
  <si>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</si>
  <si>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</si>
  <si>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</si>
  <si>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</si>
  <si>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</si>
  <si>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</si>
  <si>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</si>
  <si>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</si>
  <si>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</si>
  <si>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</si>
  <si>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</si>
  <si>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</si>
  <si>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</si>
  <si>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</si>
  <si>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</si>
  <si>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</si>
  <si>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</si>
  <si>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</si>
  <si>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</si>
  <si>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</si>
  <si>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</si>
  <si>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</si>
  <si>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</si>
  <si>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</si>
  <si>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</si>
  <si>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</si>
  <si>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</si>
  <si>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</si>
  <si>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</si>
  <si>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</si>
  <si>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</si>
  <si>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</si>
  <si>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</si>
  <si>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</si>
  <si>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</si>
  <si>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</si>
  <si>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</si>
  <si>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</si>
  <si>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</si>
  <si>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</si>
  <si>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</si>
  <si>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</si>
  <si>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</si>
  <si>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</si>
  <si>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</si>
  <si>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</si>
  <si>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</si>
  <si>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</si>
  <si>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</si>
  <si>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</si>
  <si>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</si>
  <si>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</si>
  <si>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</si>
  <si>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</si>
  <si>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</si>
  <si>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</si>
  <si>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</si>
  <si>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</si>
  <si>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</si>
  <si>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</si>
  <si>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</si>
  <si>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</si>
  <si>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</si>
  <si>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</si>
  <si>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</si>
  <si>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</si>
  <si>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</si>
  <si>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</si>
  <si>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</si>
  <si>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</si>
  <si>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</si>
  <si>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</si>
  <si>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</si>
  <si>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</si>
  <si>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</si>
  <si>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</si>
  <si>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</si>
  <si>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</si>
  <si>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</si>
  <si>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</si>
  <si>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</si>
  <si>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</si>
  <si>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</si>
  <si>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</si>
  <si>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</si>
  <si>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</si>
  <si>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</si>
  <si>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</si>
  <si>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</si>
  <si>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</si>
  <si>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</si>
  <si>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</si>
  <si>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</si>
  <si>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</si>
  <si>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</si>
  <si>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</si>
  <si>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</si>
  <si>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</si>
  <si>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</si>
  <si>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</si>
  <si>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</si>
  <si>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</si>
  <si>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</si>
  <si>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</si>
  <si>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</si>
  <si>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</si>
  <si>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</si>
  <si>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</si>
  <si>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</si>
  <si>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</si>
  <si>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</si>
  <si>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</si>
  <si>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</si>
  <si>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</si>
  <si>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</si>
  <si>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</si>
  <si>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</si>
  <si>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</si>
  <si>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</si>
  <si>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</si>
  <si>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</si>
  <si>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</si>
  <si>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</si>
  <si>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</si>
  <si>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</si>
  <si>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</si>
  <si>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</si>
  <si>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</si>
  <si>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</si>
  <si>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</si>
  <si>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</si>
  <si>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</si>
  <si>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</si>
  <si>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</si>
  <si>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</si>
  <si>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</si>
  <si>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</si>
  <si>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</si>
  <si>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</si>
  <si>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</si>
  <si>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</si>
  <si>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</si>
  <si>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</si>
  <si>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</si>
  <si>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</si>
  <si>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</si>
  <si>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</si>
  <si>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</si>
  <si>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</si>
  <si>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</si>
  <si>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</si>
  <si>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</si>
  <si>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</si>
  <si>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</si>
  <si>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</si>
  <si>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</si>
  <si>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</si>
  <si>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</si>
  <si>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</si>
  <si>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</si>
  <si>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</si>
  <si>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</si>
  <si>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</si>
  <si>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</si>
  <si>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</si>
  <si>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</si>
  <si>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</si>
  <si>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</si>
  <si>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</si>
  <si>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</si>
  <si>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</si>
  <si>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</si>
  <si>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</si>
  <si>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</si>
  <si>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</si>
  <si>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</si>
  <si>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</si>
  <si>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</si>
  <si>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</si>
  <si>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</si>
  <si>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</si>
  <si>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</si>
  <si>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</si>
  <si>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</si>
  <si>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</si>
  <si>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</si>
  <si>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</si>
  <si>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</si>
  <si>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</si>
  <si>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</si>
  <si>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</si>
  <si>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</si>
  <si>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</si>
  <si>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</si>
  <si>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</si>
  <si>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</si>
  <si>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</si>
  <si>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</si>
  <si>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</si>
  <si>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</si>
  <si>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</si>
  <si>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</si>
  <si>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</si>
  <si>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</si>
  <si>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</si>
  <si>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</si>
  <si>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</si>
  <si>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</si>
  <si>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</si>
  <si>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</si>
  <si>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</si>
  <si>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</si>
  <si>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</si>
  <si>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</si>
  <si>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</si>
  <si>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</si>
  <si>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</si>
  <si>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</si>
  <si>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</si>
  <si>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</si>
  <si>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</si>
  <si>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</si>
  <si>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</si>
  <si>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</si>
  <si>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</si>
  <si>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</si>
  <si>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</si>
  <si>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</si>
  <si>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</si>
  <si>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</si>
  <si>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</si>
  <si>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</si>
  <si>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</si>
  <si>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</si>
  <si>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</si>
  <si>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</si>
  <si>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</si>
  <si>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</si>
  <si>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</si>
  <si>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</si>
  <si>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</si>
  <si>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</si>
  <si>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</si>
  <si>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</si>
  <si>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</si>
  <si>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</si>
  <si>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</si>
  <si>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</si>
  <si>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</si>
  <si>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</si>
  <si>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</si>
  <si>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</si>
  <si>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</si>
  <si>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</si>
  <si>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</si>
  <si>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</si>
  <si>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</si>
  <si>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</si>
  <si>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</si>
  <si>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</si>
  <si>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</si>
  <si>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</si>
  <si>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</si>
  <si>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</si>
  <si>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</si>
  <si>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</si>
  <si>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</si>
  <si>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</si>
  <si>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</si>
  <si>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</si>
  <si>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</si>
  <si>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</si>
  <si>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</si>
  <si>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</si>
  <si>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</si>
  <si>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</si>
  <si>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</si>
  <si>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</si>
  <si>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</si>
  <si>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</si>
  <si>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</si>
  <si>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</si>
  <si>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</si>
  <si>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</si>
  <si>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</si>
  <si>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</si>
  <si>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</si>
  <si>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</si>
  <si>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</si>
  <si>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</si>
  <si>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</si>
  <si>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</si>
  <si>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</si>
  <si>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</si>
  <si>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</si>
  <si>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</si>
  <si>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</si>
  <si>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</si>
  <si>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</si>
  <si>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</si>
  <si>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</si>
  <si>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</si>
  <si>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</si>
  <si>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</si>
  <si>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</si>
  <si>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</si>
  <si>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</si>
  <si>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</si>
  <si>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</si>
  <si>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</si>
  <si>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</si>
  <si>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</si>
  <si>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</si>
  <si>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</si>
  <si>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</si>
  <si>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</si>
  <si>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</si>
  <si>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</si>
  <si>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</si>
  <si>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</si>
  <si>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</si>
  <si>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</si>
  <si>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</si>
  <si>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</si>
  <si>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</si>
  <si>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</si>
  <si>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</si>
  <si>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</si>
  <si>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</si>
  <si>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</si>
  <si>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</si>
  <si>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</si>
  <si>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</si>
  <si>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</si>
  <si>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</si>
  <si>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</si>
  <si>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</si>
  <si>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</si>
  <si>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</si>
  <si>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</si>
  <si>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</si>
  <si>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</si>
  <si>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</si>
  <si>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</si>
  <si>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</si>
  <si>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</si>
  <si>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</si>
  <si>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</si>
  <si>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</si>
  <si>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</si>
  <si>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</si>
  <si>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</si>
  <si>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</si>
  <si>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</si>
  <si>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</si>
  <si>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</si>
  <si>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</si>
  <si>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</si>
  <si>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</si>
  <si>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</si>
  <si>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</si>
  <si>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</si>
  <si>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</si>
  <si>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</si>
  <si>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</si>
  <si>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</si>
  <si>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</si>
  <si>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</si>
  <si>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</si>
  <si>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</si>
  <si>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</si>
  <si>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</si>
  <si>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</si>
  <si>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</si>
  <si>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</si>
  <si>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</si>
  <si>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</si>
  <si>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</si>
  <si>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</si>
  <si>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</si>
  <si>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</si>
  <si>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</si>
  <si>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</si>
  <si>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</si>
  <si>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</si>
  <si>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</si>
  <si>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</si>
  <si>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</si>
  <si>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</si>
  <si>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</si>
  <si>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</si>
  <si>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</si>
  <si>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</si>
  <si>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</si>
  <si>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</si>
  <si>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</si>
  <si>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</si>
  <si>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</si>
  <si>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</si>
  <si>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</si>
  <si>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</si>
  <si>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</si>
  <si>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</si>
  <si>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</si>
  <si>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</si>
  <si>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</si>
  <si>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</si>
  <si>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</si>
  <si>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</si>
  <si>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</si>
  <si>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</si>
  <si>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</si>
  <si>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</si>
  <si>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</si>
  <si>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</si>
  <si>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</si>
  <si>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</si>
  <si>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</si>
  <si>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</si>
  <si>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</si>
  <si>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</si>
  <si>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</si>
  <si>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</si>
  <si>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</si>
  <si>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</si>
  <si>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</si>
  <si>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</si>
  <si>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</si>
  <si>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</si>
  <si>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</si>
  <si>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</si>
  <si>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</si>
  <si>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</si>
  <si>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</si>
  <si>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</si>
  <si>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</si>
  <si>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</si>
  <si>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</si>
  <si>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</si>
  <si>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</si>
  <si>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</si>
  <si>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</si>
  <si>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</si>
  <si>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</si>
  <si>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</si>
  <si>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</si>
  <si>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</si>
  <si>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</si>
  <si>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</si>
  <si>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</si>
  <si>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</si>
  <si>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</si>
  <si>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</si>
  <si>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</si>
  <si>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</si>
  <si>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</si>
  <si>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</si>
  <si>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</si>
  <si>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</si>
  <si>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</si>
  <si>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</si>
  <si>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</si>
  <si>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</si>
  <si>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</si>
  <si>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</si>
  <si>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</si>
  <si>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</si>
  <si>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</si>
  <si>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</si>
  <si>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</si>
  <si>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</si>
  <si>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</si>
  <si>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</si>
  <si>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</si>
  <si>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</si>
  <si>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</si>
  <si>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</si>
  <si>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</si>
  <si>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</si>
  <si>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</si>
  <si>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</si>
  <si>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</si>
  <si>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</si>
  <si>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</si>
  <si>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</si>
  <si>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</si>
  <si>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</si>
  <si>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</si>
  <si>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</si>
  <si>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</si>
  <si>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</si>
  <si>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</si>
  <si>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</si>
  <si>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</si>
  <si>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</si>
  <si>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</si>
  <si>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</si>
  <si>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</si>
  <si>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</si>
  <si>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</si>
  <si>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</si>
  <si>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</si>
  <si>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</si>
  <si>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</si>
  <si>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</si>
  <si>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</si>
  <si>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</si>
  <si>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</si>
  <si>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</si>
  <si>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</si>
  <si>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</si>
  <si>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</si>
  <si>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</si>
  <si>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</si>
  <si>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</si>
  <si>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</si>
  <si>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</si>
  <si>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</si>
  <si>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</si>
  <si>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</si>
  <si>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</si>
  <si>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</si>
  <si>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</si>
  <si>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</si>
  <si>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</si>
  <si>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</si>
  <si>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</si>
  <si>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</si>
  <si>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</si>
  <si>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</si>
  <si>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</si>
  <si>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</si>
  <si>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</si>
  <si>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</si>
  <si>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</si>
  <si>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</si>
  <si>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</si>
  <si>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</si>
  <si>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</si>
  <si>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</si>
  <si>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</si>
  <si>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</si>
  <si>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</si>
  <si>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</si>
  <si>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</si>
  <si>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</si>
  <si>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</si>
  <si>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</si>
  <si>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</si>
  <si>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</si>
  <si>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</si>
  <si>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</si>
  <si>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</si>
  <si>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</si>
  <si>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</si>
  <si>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</si>
  <si>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</si>
  <si>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</si>
  <si>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</si>
  <si>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</si>
  <si>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</si>
  <si>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</si>
  <si>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</si>
  <si>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</si>
  <si>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</si>
  <si>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</si>
  <si>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</si>
  <si>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</si>
  <si>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</si>
  <si>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</si>
  <si>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</si>
  <si>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</si>
  <si>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</si>
  <si>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</si>
  <si>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</si>
  <si>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</si>
  <si>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</si>
  <si>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</si>
  <si>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</si>
  <si>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</si>
  <si>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</si>
  <si>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</si>
  <si>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</si>
  <si>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</si>
  <si>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</si>
  <si>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</si>
  <si>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</si>
  <si>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</si>
  <si>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</si>
  <si>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</si>
  <si>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</si>
  <si>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</si>
  <si>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</si>
  <si>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</si>
  <si>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</si>
  <si>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</si>
  <si>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</si>
  <si>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</si>
  <si>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</si>
  <si>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</si>
  <si>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</si>
  <si>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</si>
  <si>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</si>
  <si>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</si>
  <si>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</si>
  <si>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</si>
  <si>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</si>
  <si>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</si>
  <si>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</si>
  <si>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</si>
  <si>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</si>
  <si>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</si>
  <si>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</si>
  <si>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</si>
  <si>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</si>
  <si>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</si>
  <si>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</si>
  <si>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</si>
  <si>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</si>
  <si>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</si>
  <si>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</si>
  <si>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</si>
  <si>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</si>
  <si>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</si>
  <si>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</si>
  <si>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</si>
  <si>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</si>
  <si>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</si>
  <si>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</si>
  <si>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</si>
  <si>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</si>
  <si>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</si>
  <si>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</si>
  <si>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</si>
  <si>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</si>
  <si>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</si>
  <si>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</si>
  <si>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</si>
  <si>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</si>
  <si>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</si>
  <si>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</si>
  <si>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</si>
  <si>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</si>
  <si>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</si>
  <si>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</si>
  <si>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</si>
  <si>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</si>
  <si>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</si>
  <si>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</si>
  <si>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</si>
  <si>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</si>
  <si>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</si>
  <si>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</si>
  <si>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</si>
  <si>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</si>
  <si>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</si>
  <si>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</si>
  <si>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</si>
  <si>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</si>
  <si>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</si>
  <si>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</si>
  <si>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</si>
  <si>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</si>
  <si>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</si>
  <si>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</si>
  <si>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</si>
  <si>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</si>
  <si>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</si>
  <si>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</si>
  <si>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</si>
  <si>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</si>
  <si>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</si>
  <si>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</si>
  <si>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</si>
  <si>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</si>
  <si>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</si>
  <si>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</si>
  <si>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</si>
  <si>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</si>
  <si>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</si>
  <si>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</si>
  <si>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</si>
  <si>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</si>
  <si>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</si>
  <si>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</si>
  <si>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</si>
  <si>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</si>
  <si>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</si>
  <si>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</si>
  <si>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</si>
  <si>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</si>
  <si>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</si>
  <si>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</si>
  <si>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</si>
  <si>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</si>
  <si>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</si>
  <si>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</si>
  <si>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</si>
  <si>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</si>
  <si>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</si>
  <si>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</si>
  <si>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</si>
  <si>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</si>
  <si>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</si>
  <si>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</si>
  <si>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</si>
  <si>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</si>
  <si>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</si>
  <si>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</si>
  <si>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</si>
  <si>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</si>
  <si>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</si>
  <si>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</si>
  <si>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</si>
  <si>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</si>
  <si>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</si>
  <si>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</si>
  <si>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</si>
  <si>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</si>
  <si>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</si>
  <si>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</si>
  <si>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</si>
  <si>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</si>
  <si>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</si>
  <si>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</si>
  <si>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</si>
  <si>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</si>
  <si>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</si>
  <si>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</si>
  <si>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</si>
  <si>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</si>
  <si>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</si>
  <si>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</si>
  <si>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</si>
  <si>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</si>
  <si>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</si>
  <si>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</si>
  <si>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</si>
  <si>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</si>
  <si>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</si>
  <si>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</si>
  <si>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</si>
  <si>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</si>
  <si>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</si>
  <si>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</si>
  <si>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</si>
  <si>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</si>
  <si>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</si>
  <si>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</si>
  <si>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</si>
  <si>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</si>
  <si>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</si>
  <si>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</si>
  <si>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</si>
  <si>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</si>
  <si>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</si>
  <si>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</si>
  <si>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</si>
  <si>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</si>
  <si>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</si>
  <si>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</si>
  <si>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</si>
  <si>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</si>
  <si>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</si>
  <si>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</si>
  <si>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</si>
  <si>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</si>
  <si>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</si>
  <si>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</si>
  <si>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</si>
  <si>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</si>
  <si>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</si>
  <si>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</si>
  <si>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</si>
  <si>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</si>
  <si>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</si>
  <si>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</si>
  <si>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</si>
  <si>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</si>
  <si>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</si>
  <si>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</si>
  <si>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</si>
  <si>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</si>
  <si>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</si>
  <si>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</si>
  <si>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</si>
  <si>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</si>
  <si>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</si>
  <si>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</si>
  <si>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</si>
  <si>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</si>
  <si>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</si>
  <si>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</si>
  <si>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</si>
  <si>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</si>
  <si>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</si>
  <si>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</si>
  <si>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</si>
  <si>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</si>
  <si>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</si>
  <si>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</si>
  <si>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</si>
  <si>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</si>
  <si>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</si>
  <si>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</si>
  <si>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</si>
  <si>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</si>
  <si>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</si>
  <si>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</si>
  <si>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</si>
  <si>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</si>
  <si>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</si>
  <si>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</si>
  <si>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</si>
  <si>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</si>
  <si>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</si>
  <si>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</si>
  <si>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</si>
  <si>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</si>
  <si>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</si>
  <si>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</si>
  <si>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</si>
  <si>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</si>
  <si>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</si>
  <si>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</si>
  <si>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</si>
  <si>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</si>
  <si>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</si>
  <si>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</si>
  <si>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</si>
  <si>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</si>
  <si>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</si>
  <si>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</si>
  <si>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</si>
  <si>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</si>
  <si>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</si>
  <si>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</si>
  <si>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</si>
  <si>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</si>
  <si>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</si>
  <si>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</si>
  <si>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</si>
  <si>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</si>
  <si>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</si>
  <si>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</si>
  <si>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</si>
  <si>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</si>
  <si>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</si>
  <si>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</si>
  <si>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</si>
  <si>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</si>
  <si>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</si>
  <si>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</si>
  <si>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</si>
  <si>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</si>
  <si>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</si>
  <si>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</si>
  <si>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</si>
  <si>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</si>
  <si>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</si>
  <si>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</si>
  <si>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</si>
  <si>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</si>
  <si>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</si>
  <si>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</si>
  <si>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</si>
  <si>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</si>
  <si>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</si>
  <si>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</si>
  <si>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</si>
  <si>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</si>
  <si>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</si>
  <si>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</si>
  <si>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</si>
  <si>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</si>
  <si>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</si>
  <si>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</si>
  <si>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</si>
  <si>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</si>
  <si>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</si>
  <si>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</si>
  <si>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</si>
  <si>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</si>
  <si>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</si>
  <si>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</si>
  <si>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</si>
  <si>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</si>
  <si>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</si>
  <si>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</si>
  <si>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</si>
  <si>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</si>
  <si>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</si>
  <si>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</si>
  <si>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</si>
  <si>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</si>
  <si>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</si>
  <si>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</si>
  <si>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</si>
  <si>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</si>
  <si>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</si>
  <si>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</si>
  <si>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</si>
  <si>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</si>
  <si>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</si>
  <si>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</si>
  <si>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</si>
  <si>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</si>
  <si>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</si>
  <si>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</si>
  <si>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</si>
  <si>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</si>
  <si>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</si>
  <si>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</si>
  <si>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</si>
  <si>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</si>
  <si>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</si>
  <si>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</si>
  <si>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</si>
  <si>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</si>
  <si>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</si>
  <si>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</si>
  <si>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</si>
  <si>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</si>
  <si>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</si>
  <si>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</si>
  <si>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</si>
  <si>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</si>
  <si>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</si>
  <si>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</si>
  <si>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</si>
  <si>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</si>
  <si>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</si>
  <si>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</si>
  <si>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</si>
  <si>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</si>
  <si>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</si>
  <si>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</si>
  <si>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</si>
  <si>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</si>
  <si>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</si>
  <si>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</si>
  <si>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</si>
  <si>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</si>
  <si>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</si>
  <si>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</si>
  <si>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</si>
  <si>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</si>
  <si>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</si>
  <si>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</si>
  <si>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</si>
  <si>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</si>
  <si>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</si>
  <si>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</si>
  <si>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</si>
  <si>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</si>
  <si>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</si>
  <si>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</si>
  <si>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</si>
  <si>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</si>
  <si>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</si>
  <si>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</si>
  <si>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</si>
  <si>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</si>
  <si>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</si>
  <si>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</si>
  <si>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</si>
  <si>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</si>
  <si>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</si>
  <si>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</si>
  <si>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</si>
  <si>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</si>
  <si>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</si>
  <si>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</si>
  <si>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</si>
  <si>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</si>
  <si>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</si>
  <si>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</si>
  <si>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</si>
  <si>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</si>
  <si>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</si>
  <si>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</si>
  <si>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</si>
  <si>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</si>
  <si>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</si>
  <si>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</si>
  <si>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</si>
  <si>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</si>
  <si>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</si>
  <si>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</si>
  <si>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</si>
  <si>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</si>
  <si>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</si>
  <si>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</si>
  <si>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</si>
  <si>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</si>
  <si>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</si>
  <si>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</si>
  <si>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</si>
  <si>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</si>
  <si>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</si>
  <si>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</si>
  <si>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</si>
  <si>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</si>
  <si>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</si>
  <si>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</si>
  <si>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</si>
  <si>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</si>
  <si>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</si>
  <si>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</si>
  <si>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</si>
  <si>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</si>
  <si>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</si>
  <si>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</si>
  <si>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</si>
  <si>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</si>
  <si>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</si>
  <si>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</si>
  <si>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</si>
  <si>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</si>
  <si>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</si>
  <si>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</si>
  <si>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</si>
  <si>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</si>
  <si>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</si>
  <si>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</si>
  <si>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</si>
  <si>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</si>
  <si>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</si>
  <si>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</si>
  <si>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</si>
  <si>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</si>
  <si>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</si>
  <si>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</si>
  <si>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</si>
  <si>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</si>
  <si>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</si>
  <si>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</si>
  <si>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</si>
  <si>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</si>
  <si>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</si>
  <si>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</si>
  <si>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</si>
  <si>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</si>
  <si>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</si>
  <si>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</si>
  <si>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</si>
  <si>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</si>
  <si>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</si>
  <si>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</si>
  <si>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</si>
  <si>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</si>
  <si>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</si>
  <si>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</si>
  <si>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</si>
  <si>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</si>
  <si>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</si>
  <si>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</si>
  <si>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</si>
  <si>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</si>
  <si>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</si>
  <si>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</si>
  <si>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</si>
  <si>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</si>
  <si>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</si>
  <si>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</si>
  <si>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</si>
  <si>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</si>
  <si>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</si>
  <si>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</si>
  <si>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</si>
  <si>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</si>
  <si>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</si>
  <si>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</si>
  <si>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</si>
  <si>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</si>
  <si>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</si>
  <si>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</si>
  <si>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</si>
  <si>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</si>
  <si>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</si>
  <si>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</si>
  <si>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</si>
  <si>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</si>
  <si>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</si>
  <si>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</si>
  <si>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</si>
  <si>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</si>
  <si>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</si>
  <si>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</si>
  <si>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</si>
  <si>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</si>
  <si>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</si>
  <si>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</si>
  <si>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</si>
  <si>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</si>
  <si>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</si>
  <si>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</si>
  <si>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</si>
  <si>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</si>
  <si>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</si>
  <si>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</si>
  <si>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</si>
  <si>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</si>
  <si>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</si>
  <si>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</si>
  <si>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</si>
  <si>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</si>
  <si>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</si>
  <si>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</si>
  <si>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</si>
  <si>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</si>
  <si>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</si>
  <si>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</si>
  <si>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</si>
  <si>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</si>
  <si>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</si>
  <si>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</si>
  <si>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</si>
  <si>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</si>
  <si>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</si>
  <si>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</si>
  <si>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</si>
  <si>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</si>
  <si>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</si>
  <si>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</si>
  <si>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</si>
  <si>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</si>
  <si>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</si>
  <si>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</si>
  <si>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</si>
  <si>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</si>
  <si>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</si>
  <si>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</si>
  <si>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</si>
  <si>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</si>
  <si>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</si>
  <si>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</si>
  <si>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</si>
  <si>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</si>
  <si>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</si>
  <si>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</si>
  <si>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</si>
  <si>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</si>
  <si>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</si>
  <si>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</si>
  <si>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</si>
  <si>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</si>
  <si>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</si>
  <si>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</si>
  <si>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</si>
  <si>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</si>
  <si>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</si>
  <si>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</si>
  <si>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</si>
  <si>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</si>
  <si>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</si>
  <si>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</si>
  <si>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</si>
  <si>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</si>
  <si>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</si>
  <si>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</si>
  <si>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</si>
  <si>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</si>
  <si>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</si>
  <si>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</si>
  <si>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</si>
  <si>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</si>
  <si>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</si>
  <si>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</si>
  <si>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</si>
  <si>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</si>
  <si>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</si>
  <si>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</si>
  <si>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</si>
  <si>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</si>
  <si>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</si>
  <si>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</si>
  <si>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</si>
  <si>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</si>
  <si>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</si>
  <si>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</si>
  <si>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</si>
  <si>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</si>
  <si>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</si>
  <si>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</si>
  <si>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</si>
  <si>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</si>
  <si>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</si>
  <si>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</si>
  <si>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</si>
  <si>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</si>
  <si>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</si>
  <si>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</si>
  <si>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</si>
  <si>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</si>
  <si>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</si>
  <si>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</si>
  <si>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</si>
  <si>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</si>
  <si>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</si>
  <si>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</si>
  <si>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</si>
  <si>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</si>
  <si>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</si>
  <si>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</si>
  <si>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</si>
  <si>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</si>
  <si>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</si>
  <si>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</si>
  <si>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</si>
  <si>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</si>
  <si>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</si>
  <si>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</si>
  <si>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</si>
  <si>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</si>
  <si>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</si>
  <si>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</si>
  <si>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</si>
  <si>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</si>
  <si>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</si>
  <si>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</si>
  <si>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</si>
  <si>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</si>
  <si>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</si>
  <si>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</si>
  <si>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</si>
  <si>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</si>
  <si>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</si>
  <si>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</si>
  <si>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</si>
  <si>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</si>
  <si>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</si>
  <si>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</si>
  <si>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</si>
  <si>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</si>
  <si>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</si>
  <si>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</si>
  <si>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</si>
  <si>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</si>
  <si>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</si>
  <si>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</si>
  <si>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</si>
  <si>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</si>
  <si>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</si>
  <si>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</si>
  <si>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</si>
  <si>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</si>
  <si>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</si>
  <si>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</si>
  <si>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</si>
  <si>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</si>
  <si>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</si>
  <si>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</si>
  <si>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</si>
  <si>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</si>
  <si>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</si>
  <si>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</si>
  <si>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</si>
  <si>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</si>
  <si>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</si>
  <si>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</si>
  <si>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</si>
  <si>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</si>
  <si>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</si>
  <si>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</si>
  <si>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</si>
  <si>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</si>
  <si>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</si>
  <si>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</si>
  <si>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</si>
  <si>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</si>
  <si>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</si>
  <si>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</si>
  <si>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</si>
  <si>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</si>
  <si>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</si>
  <si>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</si>
  <si>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</si>
  <si>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</si>
  <si>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</si>
  <si>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</si>
  <si>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</si>
  <si>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</si>
  <si>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</si>
  <si>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</si>
  <si>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</si>
  <si>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</si>
  <si>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</si>
  <si>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</si>
  <si>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</si>
  <si>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</si>
  <si>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</si>
  <si>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</si>
  <si>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</si>
  <si>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</si>
  <si>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</si>
  <si>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</si>
  <si>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</si>
  <si>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</si>
  <si>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</si>
  <si>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</si>
  <si>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</si>
  <si>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</si>
  <si>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</si>
  <si>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</si>
  <si>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</si>
  <si>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</si>
  <si>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</si>
  <si>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</si>
  <si>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</si>
  <si>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</si>
  <si>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</si>
  <si>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</si>
  <si>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</si>
  <si>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</si>
  <si>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</si>
  <si>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</si>
  <si>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</si>
  <si>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</si>
  <si>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</si>
  <si>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</si>
  <si>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</si>
  <si>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</si>
  <si>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</si>
  <si>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</si>
  <si>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</si>
  <si>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</si>
  <si>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</si>
  <si>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</si>
  <si>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</si>
  <si>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</si>
  <si>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</si>
  <si>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</si>
  <si>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</si>
  <si>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</si>
  <si>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</si>
  <si>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</si>
  <si>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</si>
  <si>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</si>
  <si>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</si>
  <si>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</si>
  <si>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</si>
  <si>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</si>
  <si>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</si>
  <si>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</si>
  <si>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</si>
  <si>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</si>
  <si>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</si>
  <si>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</si>
  <si>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</si>
  <si>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</si>
  <si>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</si>
  <si>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</si>
  <si>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</si>
  <si>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</si>
  <si>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</si>
  <si>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</si>
  <si>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</si>
  <si>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</si>
  <si>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</si>
  <si>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</si>
  <si>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</si>
  <si>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</si>
  <si>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</si>
  <si>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</si>
  <si>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</si>
  <si>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</si>
  <si>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</si>
  <si>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</si>
  <si>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</si>
  <si>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</si>
  <si>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</si>
  <si>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</si>
  <si>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</si>
  <si>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</si>
  <si>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</si>
  <si>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</si>
  <si>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</si>
  <si>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</si>
  <si>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</si>
  <si>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</si>
  <si>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</si>
  <si>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</si>
  <si>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</si>
  <si>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</si>
  <si>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</si>
  <si>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</si>
  <si>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</si>
  <si>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</si>
  <si>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</si>
  <si>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</si>
  <si>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</si>
  <si>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</si>
  <si>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</si>
  <si>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</si>
  <si>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</si>
  <si>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</si>
  <si>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</si>
  <si>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</si>
  <si>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</si>
  <si>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</si>
  <si>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</si>
  <si>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</si>
  <si>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</si>
  <si>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</si>
  <si>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</si>
  <si>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</si>
  <si>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</si>
  <si>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</si>
  <si>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</si>
  <si>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</si>
  <si>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</si>
  <si>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</si>
  <si>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</si>
  <si>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</si>
  <si>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</si>
  <si>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</si>
  <si>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</si>
  <si>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</si>
  <si>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</si>
  <si>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</si>
  <si>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</si>
  <si>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</si>
  <si>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</si>
  <si>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</si>
  <si>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</si>
  <si>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</si>
  <si>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</si>
  <si>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</si>
  <si>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</si>
  <si>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</si>
  <si>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</si>
  <si>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</si>
  <si>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</si>
  <si>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</si>
  <si>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</si>
  <si>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</si>
  <si>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</si>
  <si>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</si>
  <si>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</si>
  <si>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</si>
  <si>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</si>
  <si>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</si>
  <si>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</si>
  <si>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</si>
  <si>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</si>
  <si>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</si>
  <si>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</si>
  <si>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</si>
  <si>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</si>
  <si>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</si>
  <si>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</si>
  <si>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</si>
  <si>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</si>
  <si>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</si>
  <si>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</si>
  <si>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</si>
  <si>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</si>
  <si>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</si>
  <si>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</si>
  <si>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</si>
  <si>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</si>
  <si>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</si>
  <si>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</si>
  <si>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</si>
  <si>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</si>
  <si>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</si>
  <si>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</si>
  <si>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</si>
  <si>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</si>
  <si>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</si>
  <si>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</si>
  <si>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</si>
  <si>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</si>
  <si>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</si>
  <si>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</si>
  <si>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</si>
  <si>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</si>
  <si>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</si>
  <si>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</si>
  <si>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</si>
  <si>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</si>
  <si>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</si>
  <si>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</si>
  <si>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</si>
  <si>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</si>
  <si>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</si>
  <si>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</si>
  <si>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</si>
  <si>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</si>
  <si>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</si>
  <si>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</si>
  <si>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</si>
  <si>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</si>
  <si>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</si>
  <si>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</si>
  <si>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</si>
  <si>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</si>
  <si>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</si>
  <si>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</si>
  <si>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</si>
  <si>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</si>
  <si>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</si>
  <si>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</si>
  <si>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</si>
  <si>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</si>
  <si>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</si>
  <si>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</si>
  <si>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</si>
  <si>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</si>
  <si>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</si>
  <si>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</si>
  <si>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</si>
  <si>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</si>
  <si>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</si>
  <si>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</si>
  <si>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</si>
  <si>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</si>
  <si>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</si>
  <si>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</si>
  <si>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</si>
  <si>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</si>
  <si>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</si>
  <si>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</si>
  <si>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</si>
  <si>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</si>
  <si>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</si>
  <si>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</si>
  <si>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</si>
  <si>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</si>
  <si>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</si>
  <si>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</si>
  <si>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</si>
  <si>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</si>
  <si>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</si>
  <si>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</si>
  <si>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</si>
  <si>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</si>
  <si>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</si>
  <si>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</si>
  <si>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</si>
  <si>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</si>
  <si>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</si>
  <si>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</si>
  <si>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</si>
  <si>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</si>
  <si>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</si>
  <si>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</si>
  <si>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</si>
  <si>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</si>
  <si>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</si>
  <si>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</si>
  <si>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</si>
  <si>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</si>
  <si>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</si>
  <si>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</si>
  <si>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</si>
  <si>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</si>
  <si>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</si>
  <si>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</si>
  <si>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</si>
  <si>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</si>
  <si>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</si>
  <si>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</si>
  <si>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</si>
  <si>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</si>
  <si>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</si>
  <si>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</si>
  <si>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</si>
  <si>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</si>
  <si>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</si>
  <si>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</si>
  <si>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</si>
  <si>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</si>
  <si>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</si>
  <si>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</si>
  <si>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</si>
  <si>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</si>
  <si>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</si>
  <si>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</si>
  <si>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</si>
  <si>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</si>
  <si>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</si>
  <si>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</si>
  <si>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</si>
  <si>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</si>
  <si>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</si>
  <si>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</si>
  <si>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</si>
  <si>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</si>
  <si>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</si>
  <si>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</si>
  <si>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</si>
  <si>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</si>
  <si>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</si>
  <si>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</si>
  <si>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</si>
  <si>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</si>
  <si>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</si>
  <si>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</si>
  <si>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</si>
  <si>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</si>
  <si>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</si>
  <si>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</si>
  <si>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</si>
  <si>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</si>
  <si>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</si>
  <si>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</si>
  <si>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</si>
  <si>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</si>
  <si>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</si>
  <si>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</si>
  <si>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</si>
  <si>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</si>
  <si>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</si>
  <si>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</si>
  <si>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</si>
  <si>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</si>
  <si>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</si>
  <si>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</si>
  <si>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</si>
  <si>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</si>
  <si>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</si>
  <si>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</si>
  <si>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</si>
  <si>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</si>
  <si>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</si>
  <si>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</si>
  <si>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</si>
  <si>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</si>
  <si>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</si>
  <si>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</si>
  <si>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</si>
  <si>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</si>
  <si>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</si>
  <si>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</si>
  <si>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</si>
  <si>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</si>
  <si>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</si>
  <si>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</si>
  <si>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</si>
  <si>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</si>
  <si>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</si>
  <si>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</si>
  <si>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</si>
  <si>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</si>
  <si>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</si>
  <si>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</si>
  <si>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</si>
  <si>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</si>
  <si>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</si>
  <si>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</si>
  <si>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</si>
  <si>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</si>
  <si>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</si>
  <si>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</si>
  <si>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</si>
  <si>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</si>
  <si>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</si>
  <si>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</si>
  <si>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</si>
  <si>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</si>
  <si>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</si>
  <si>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</si>
  <si>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</si>
  <si>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</si>
  <si>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</si>
  <si>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</si>
  <si>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</si>
  <si>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</si>
  <si>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</si>
  <si>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</si>
  <si>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</si>
  <si>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</si>
  <si>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</si>
  <si>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</si>
  <si>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</si>
  <si>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</si>
  <si>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</si>
  <si>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</si>
  <si>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</si>
  <si>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</si>
  <si>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</si>
  <si>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</si>
  <si>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</si>
  <si>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</si>
  <si>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</si>
  <si>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</si>
  <si>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</si>
  <si>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</si>
  <si>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</si>
  <si>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</si>
  <si>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</si>
  <si>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</si>
  <si>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</si>
  <si>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</si>
  <si>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</si>
  <si>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</si>
  <si>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</si>
  <si>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</si>
  <si>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</si>
  <si>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</si>
  <si>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</si>
  <si>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</si>
  <si>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</si>
  <si>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</si>
  <si>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</si>
  <si>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</si>
  <si>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</si>
  <si>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</si>
  <si>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</si>
  <si>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</si>
  <si>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</si>
  <si>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</si>
  <si>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</si>
  <si>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</si>
  <si>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</si>
  <si>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</si>
  <si>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</si>
  <si>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</si>
  <si>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</si>
  <si>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</si>
  <si>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</si>
  <si>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</si>
  <si>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</si>
  <si>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</si>
  <si>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</si>
  <si>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</si>
  <si>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</si>
  <si>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</si>
  <si>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</si>
  <si>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</si>
  <si>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</si>
  <si>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</si>
  <si>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</si>
  <si>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</si>
  <si>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</si>
  <si>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</si>
  <si>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</si>
  <si>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</si>
  <si>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</si>
  <si>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</si>
  <si>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</si>
  <si>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</si>
  <si>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</si>
  <si>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</si>
  <si>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</si>
  <si>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</si>
  <si>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</si>
  <si>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</si>
  <si>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</si>
  <si>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</si>
  <si>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</si>
  <si>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</si>
  <si>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</si>
  <si>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</si>
  <si>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</si>
  <si>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</si>
  <si>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</si>
  <si>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</si>
  <si>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</si>
  <si>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</si>
  <si>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</si>
  <si>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</si>
  <si>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</si>
  <si>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</si>
  <si>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</si>
  <si>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</si>
  <si>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</si>
  <si>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</si>
  <si>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</si>
  <si>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</si>
  <si>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</si>
  <si>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</si>
  <si>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</si>
  <si>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</si>
  <si>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</si>
  <si>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</si>
  <si>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</si>
  <si>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</si>
  <si>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</si>
  <si>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</si>
  <si>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</si>
  <si>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</si>
  <si>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</si>
  <si>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</si>
  <si>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</si>
  <si>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</si>
  <si>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</si>
  <si>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</si>
  <si>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</si>
  <si>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</si>
  <si>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</si>
  <si>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</si>
  <si>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</si>
  <si>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</si>
  <si>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</si>
  <si>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</si>
  <si>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</si>
  <si>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</si>
  <si>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</si>
  <si>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</si>
  <si>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</si>
  <si>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</si>
  <si>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</si>
  <si>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</si>
  <si>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</si>
  <si>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</si>
  <si>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</si>
  <si>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</si>
  <si>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</si>
  <si>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</si>
  <si>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</si>
  <si>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</si>
  <si>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</si>
  <si>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</si>
  <si>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</si>
  <si>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</si>
  <si>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</si>
  <si>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</si>
  <si>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</si>
  <si>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</si>
  <si>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</si>
  <si>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</si>
  <si>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</si>
  <si>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</si>
  <si>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</si>
  <si>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</si>
  <si>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</si>
  <si>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</si>
  <si>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</si>
  <si>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</si>
  <si>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</si>
  <si>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</si>
  <si>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</si>
  <si>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</si>
  <si>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</si>
  <si>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</si>
  <si>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</si>
  <si>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</si>
  <si>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</si>
  <si>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</si>
  <si>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</si>
  <si>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</si>
  <si>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</si>
  <si>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</si>
  <si>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</si>
  <si>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</si>
  <si>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</si>
  <si>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</si>
  <si>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</si>
  <si>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</si>
  <si>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</si>
  <si>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</si>
  <si>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</si>
  <si>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</si>
  <si>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</si>
  <si>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</si>
  <si>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</si>
  <si>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</si>
  <si>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</si>
  <si>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</si>
  <si>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</si>
  <si>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</si>
  <si>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</si>
  <si>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</si>
  <si>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</si>
  <si>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</si>
  <si>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</si>
  <si>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</si>
  <si>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</si>
  <si>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</si>
  <si>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</si>
  <si>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</si>
  <si>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</si>
  <si>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</si>
  <si>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</si>
  <si>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</si>
  <si>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</si>
  <si>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</si>
  <si>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</si>
  <si>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</si>
  <si>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</si>
  <si>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</si>
  <si>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</si>
  <si>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</si>
  <si>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</si>
  <si>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</si>
  <si>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</si>
  <si>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</si>
  <si>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</si>
  <si>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</si>
  <si>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</si>
  <si>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</si>
  <si>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</si>
  <si>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</si>
  <si>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</si>
  <si>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</si>
  <si>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</si>
  <si>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</si>
  <si>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</si>
  <si>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</si>
  <si>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</si>
  <si>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</si>
  <si>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</si>
  <si>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</si>
  <si>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</si>
  <si>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</si>
  <si>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</si>
  <si>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</si>
  <si>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</si>
  <si>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</si>
  <si>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</si>
  <si>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</si>
  <si>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</si>
  <si>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</si>
  <si>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</si>
  <si>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</si>
  <si>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</si>
  <si>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</si>
  <si>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</si>
  <si>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</si>
  <si>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</si>
  <si>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</si>
  <si>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</si>
  <si>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</si>
  <si>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</si>
  <si>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</si>
  <si>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</si>
  <si>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</si>
  <si>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</si>
  <si>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</si>
  <si>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</si>
  <si>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</si>
  <si>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</si>
  <si>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</si>
  <si>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</si>
  <si>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</si>
  <si>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</si>
  <si>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</si>
  <si>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</si>
  <si>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</si>
  <si>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</si>
  <si>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</si>
  <si>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</si>
  <si>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</si>
  <si>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</si>
  <si>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</si>
  <si>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</si>
  <si>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</si>
  <si>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</si>
  <si>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</si>
  <si>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</si>
  <si>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</si>
  <si>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</si>
  <si>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</si>
  <si>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</si>
  <si>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</si>
  <si>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</si>
  <si>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</si>
  <si>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</si>
  <si>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</si>
  <si>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</si>
  <si>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</si>
  <si>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</si>
  <si>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</si>
  <si>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</si>
  <si>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</si>
  <si>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</si>
  <si>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</si>
  <si>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</si>
  <si>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</si>
  <si>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</si>
  <si>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</si>
  <si>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</si>
  <si>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</si>
  <si>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</si>
  <si>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</si>
  <si>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</si>
  <si>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</si>
  <si>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</si>
  <si>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</si>
  <si>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</si>
  <si>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</si>
  <si>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</si>
  <si>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</si>
  <si>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</si>
  <si>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</si>
  <si>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</si>
  <si>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</si>
  <si>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</si>
  <si>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</si>
  <si>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</si>
  <si>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</si>
  <si>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</si>
  <si>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</si>
  <si>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</si>
  <si>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</si>
  <si>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</si>
  <si>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</si>
  <si>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</si>
  <si>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</si>
  <si>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</si>
  <si>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</si>
  <si>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</si>
  <si>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</si>
  <si>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</si>
  <si>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</si>
  <si>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</si>
  <si>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</si>
  <si>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</si>
  <si>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</si>
  <si>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</si>
  <si>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</si>
  <si>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</si>
  <si>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</si>
  <si>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</si>
  <si>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</si>
  <si>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</si>
  <si>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</si>
  <si>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</si>
  <si>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</si>
  <si>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</si>
  <si>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</si>
  <si>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</si>
  <si>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</si>
  <si>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</si>
  <si>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</si>
  <si>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</si>
  <si>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</si>
  <si>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</si>
  <si>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</si>
  <si>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</si>
  <si>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</si>
  <si>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</si>
  <si>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</si>
  <si>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</si>
  <si>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</si>
  <si>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</si>
  <si>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</si>
  <si>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</si>
  <si>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</si>
  <si>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</si>
  <si>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</si>
  <si>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</si>
  <si>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</si>
  <si>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</si>
  <si>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</si>
  <si>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</si>
  <si>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</si>
  <si>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</si>
  <si>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</si>
  <si>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</si>
  <si>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</si>
  <si>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</si>
  <si>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</si>
  <si>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</si>
  <si>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</si>
  <si>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</si>
  <si>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</si>
  <si>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</si>
  <si>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</si>
  <si>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</si>
  <si>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</si>
  <si>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</si>
  <si>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</si>
  <si>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</si>
  <si>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</si>
  <si>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</si>
  <si>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</si>
  <si>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</si>
  <si>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</si>
  <si>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</si>
  <si>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</si>
  <si>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</si>
  <si>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</si>
  <si>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</si>
  <si>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</si>
  <si>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</si>
  <si>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</si>
  <si>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</si>
  <si>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</si>
  <si>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</si>
  <si>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</si>
  <si>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</si>
  <si>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</si>
  <si>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</si>
  <si>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</si>
  <si>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</si>
  <si>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</si>
  <si>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</si>
  <si>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</si>
  <si>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</si>
  <si>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</si>
  <si>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</si>
  <si>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</si>
  <si>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</si>
  <si>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</si>
  <si>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</si>
  <si>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</si>
  <si>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</si>
  <si>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</si>
  <si>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</si>
  <si>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</si>
  <si>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</si>
  <si>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</si>
  <si>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</si>
  <si>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</si>
  <si>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</si>
  <si>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</si>
  <si>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</si>
  <si>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</si>
  <si>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</si>
  <si>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</si>
  <si>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</si>
  <si>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</si>
  <si>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</si>
  <si>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</si>
  <si>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</si>
  <si>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</si>
  <si>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</si>
  <si>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</si>
  <si>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</si>
  <si>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</si>
  <si>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</si>
  <si>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</si>
  <si>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</si>
  <si>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</si>
  <si>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</si>
  <si>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</si>
  <si>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</si>
  <si>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</si>
  <si>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</si>
  <si>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</si>
  <si>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</si>
  <si>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</si>
  <si>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</si>
  <si>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</si>
  <si>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</si>
  <si>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</si>
  <si>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</si>
  <si>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</si>
  <si>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</si>
  <si>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</si>
  <si>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</si>
  <si>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</si>
  <si>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</si>
  <si>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</si>
  <si>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</si>
  <si>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</si>
  <si>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</si>
  <si>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</si>
  <si>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</si>
  <si>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</si>
  <si>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</si>
  <si>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</si>
  <si>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</si>
  <si>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</si>
  <si>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</si>
  <si>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</si>
  <si>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</si>
  <si>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</si>
  <si>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</si>
  <si>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</si>
  <si>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</si>
  <si>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</si>
  <si>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</si>
  <si>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</si>
  <si>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</si>
  <si>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</si>
  <si>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</si>
  <si>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</si>
  <si>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</si>
  <si>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</si>
  <si>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</si>
  <si>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</si>
  <si>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</si>
  <si>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</si>
  <si>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</si>
  <si>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</si>
  <si>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</si>
  <si>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</si>
  <si>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</si>
  <si>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</si>
  <si>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</si>
  <si>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</si>
  <si>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</si>
  <si>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</si>
  <si>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</si>
  <si>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</si>
  <si>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</si>
  <si>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</si>
  <si>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</si>
  <si>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</si>
  <si>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</si>
  <si>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</si>
  <si>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</si>
  <si>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</si>
  <si>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</si>
  <si>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</si>
  <si>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</si>
  <si>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</si>
  <si>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</si>
  <si>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</si>
  <si>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</si>
  <si>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</si>
  <si>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</si>
  <si>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</si>
  <si>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</si>
  <si>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</si>
  <si>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</si>
  <si>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</si>
  <si>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</si>
  <si>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</si>
  <si>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</si>
  <si>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</si>
  <si>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</si>
  <si>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</si>
  <si>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</si>
  <si>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</si>
  <si>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</si>
  <si>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</si>
  <si>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</si>
  <si>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</si>
  <si>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</si>
  <si>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</si>
  <si>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</si>
  <si>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</si>
  <si>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</si>
  <si>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</si>
  <si>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</si>
  <si>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</si>
  <si>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</si>
  <si>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</si>
  <si>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</si>
  <si>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</si>
  <si>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</si>
  <si>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</si>
  <si>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</si>
  <si>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</si>
  <si>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</si>
  <si>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</si>
  <si>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</si>
  <si>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</si>
  <si>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</si>
  <si>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</si>
  <si>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</si>
  <si>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</si>
  <si>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</si>
  <si>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</si>
  <si>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</si>
  <si>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</si>
  <si>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</si>
  <si>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</si>
  <si>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</si>
  <si>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</si>
  <si>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</si>
  <si>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</si>
  <si>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</si>
  <si>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</si>
  <si>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</si>
  <si>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</si>
  <si>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</si>
  <si>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</si>
  <si>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</si>
  <si>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</si>
  <si>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</si>
  <si>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</si>
  <si>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</si>
  <si>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</si>
  <si>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</si>
  <si>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</si>
  <si>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</si>
  <si>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</si>
  <si>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</si>
  <si>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</si>
  <si>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</si>
  <si>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</si>
  <si>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</si>
  <si>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</si>
  <si>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</si>
  <si>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</si>
  <si>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</si>
  <si>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</si>
  <si>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</si>
  <si>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</si>
  <si>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</si>
  <si>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</si>
  <si>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</si>
  <si>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</si>
  <si>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</si>
  <si>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</si>
  <si>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</si>
  <si>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</si>
  <si>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</si>
  <si>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</si>
  <si>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</si>
  <si>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</si>
  <si>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</si>
  <si>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</si>
  <si>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</si>
  <si>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</si>
  <si>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</si>
  <si>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</si>
  <si>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</si>
  <si>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</si>
  <si>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</si>
  <si>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</si>
  <si>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</si>
  <si>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</si>
  <si>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</si>
  <si>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</si>
  <si>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</si>
  <si>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</si>
  <si>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</si>
  <si>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</si>
  <si>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</si>
  <si>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</si>
  <si>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</si>
  <si>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</si>
  <si>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</si>
  <si>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</si>
  <si>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</si>
  <si>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</si>
  <si>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</si>
  <si>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</si>
  <si>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</si>
  <si>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</si>
  <si>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</si>
  <si>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</si>
  <si>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</si>
  <si>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</si>
  <si>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</si>
  <si>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</si>
  <si>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</si>
  <si>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</si>
  <si>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</si>
  <si>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</si>
  <si>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</si>
  <si>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</si>
  <si>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</si>
  <si>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</si>
  <si>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</si>
  <si>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</si>
  <si>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</si>
  <si>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</si>
  <si>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</si>
  <si>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</si>
  <si>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</si>
  <si>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</si>
  <si>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</si>
  <si>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</si>
  <si>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</si>
  <si>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</si>
  <si>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</si>
  <si>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</si>
  <si>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</si>
  <si>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</si>
  <si>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</si>
  <si>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</si>
  <si>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</si>
  <si>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</si>
  <si>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</si>
  <si>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</si>
  <si>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</si>
  <si>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</si>
  <si>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</si>
  <si>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</si>
  <si>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</si>
  <si>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</si>
  <si>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</si>
  <si>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</si>
  <si>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</si>
  <si>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</si>
  <si>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</si>
  <si>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</si>
  <si>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</si>
  <si>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</si>
  <si>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</si>
  <si>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</si>
  <si>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</si>
  <si>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</si>
  <si>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</si>
  <si>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</si>
  <si>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</si>
  <si>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</si>
  <si>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</si>
  <si>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</si>
  <si>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</si>
  <si>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</si>
  <si>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</si>
  <si>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</si>
  <si>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</si>
  <si>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</si>
  <si>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</si>
  <si>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</si>
  <si>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</si>
  <si>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</si>
  <si>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</si>
  <si>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</si>
  <si>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</si>
  <si>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</si>
  <si>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</si>
  <si>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</si>
  <si>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</si>
  <si>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</si>
  <si>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</si>
  <si>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</si>
  <si>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</si>
  <si>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</si>
  <si>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</si>
  <si>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</si>
  <si>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</si>
  <si>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</si>
  <si>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</si>
  <si>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</si>
  <si>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</si>
  <si>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</si>
  <si>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</si>
  <si>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</si>
  <si>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</si>
  <si>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</si>
  <si>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</si>
  <si>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</si>
  <si>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</si>
  <si>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</si>
  <si>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</si>
  <si>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</si>
  <si>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</si>
  <si>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</si>
  <si>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</si>
  <si>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</si>
  <si>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</si>
  <si>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</si>
  <si>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</si>
  <si>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</si>
  <si>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</si>
  <si>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</si>
  <si>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</si>
  <si>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</si>
  <si>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</si>
  <si>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</si>
  <si>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</si>
  <si>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</si>
  <si>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</si>
  <si>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</si>
  <si>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</si>
  <si>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</si>
  <si>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</si>
  <si>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</si>
  <si>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</si>
  <si>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</si>
  <si>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</si>
  <si>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</si>
  <si>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</si>
  <si>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</si>
  <si>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</si>
  <si>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</si>
  <si>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</si>
  <si>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</si>
  <si>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</si>
  <si>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</si>
  <si>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</si>
  <si>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</si>
  <si>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</si>
  <si>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</si>
  <si>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</si>
  <si>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</si>
  <si>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</si>
  <si>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</si>
  <si>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</si>
  <si>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</si>
  <si>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</si>
  <si>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</si>
  <si>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</si>
  <si>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</si>
  <si>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</si>
  <si>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</si>
  <si>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</si>
  <si>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</si>
  <si>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</si>
  <si>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</si>
  <si>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</si>
  <si>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</si>
  <si>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</si>
  <si>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</si>
  <si>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</si>
  <si>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</si>
  <si>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</si>
  <si>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</si>
  <si>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</si>
  <si>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</si>
  <si>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</si>
  <si>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</si>
  <si>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</si>
  <si>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</si>
  <si>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</si>
  <si>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</si>
  <si>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</si>
  <si>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</si>
  <si>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</si>
  <si>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</si>
  <si>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</si>
  <si>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</si>
  <si>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</si>
  <si>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</si>
  <si>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</si>
  <si>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</si>
  <si>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</si>
  <si>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</si>
  <si>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</si>
  <si>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</si>
  <si>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</si>
  <si>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</si>
  <si>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</si>
  <si>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</si>
  <si>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</si>
  <si>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</si>
  <si>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</si>
  <si>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</si>
  <si>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</si>
  <si>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</si>
  <si>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</si>
  <si>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</si>
  <si>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</si>
  <si>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</si>
  <si>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</si>
  <si>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</si>
  <si>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</si>
  <si>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</si>
  <si>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</si>
  <si>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</si>
  <si>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</si>
  <si>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</si>
  <si>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</si>
  <si>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</si>
  <si>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</si>
  <si>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</si>
  <si>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</si>
  <si>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</si>
  <si>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</si>
  <si>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</si>
  <si>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</si>
  <si>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</si>
  <si>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</si>
  <si>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</si>
  <si>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</si>
  <si>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</si>
  <si>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</si>
  <si>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</si>
  <si>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</si>
  <si>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</si>
  <si>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</si>
  <si>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</si>
  <si>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</si>
  <si>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</si>
  <si>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</si>
  <si>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</si>
  <si>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</si>
  <si>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</si>
  <si>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</si>
  <si>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</si>
  <si>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</si>
  <si>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</si>
  <si>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</si>
  <si>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</si>
  <si>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</si>
  <si>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</si>
  <si>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</si>
  <si>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</si>
  <si>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</si>
  <si>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</si>
  <si>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</si>
  <si>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</si>
  <si>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</si>
  <si>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</si>
  <si>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</si>
  <si>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</si>
  <si>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</si>
  <si>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</si>
  <si>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</si>
  <si>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</si>
  <si>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</si>
  <si>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</si>
  <si>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</si>
  <si>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</si>
  <si>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</si>
  <si>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</si>
  <si>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</si>
  <si>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</si>
  <si>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</si>
  <si>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</si>
  <si>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</si>
  <si>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</si>
  <si>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</si>
  <si>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</si>
  <si>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</si>
  <si>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</si>
  <si>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</si>
  <si>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</si>
  <si>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</si>
  <si>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</si>
  <si>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</si>
  <si>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</si>
  <si>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</si>
  <si>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</si>
  <si>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</si>
  <si>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</si>
  <si>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</si>
  <si>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</si>
  <si>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</si>
  <si>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</si>
  <si>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</si>
  <si>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</si>
  <si>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</si>
  <si>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</si>
  <si>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</si>
  <si>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</si>
  <si>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</si>
  <si>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</si>
  <si>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</si>
  <si>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</si>
  <si>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</si>
  <si>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</si>
  <si>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</si>
  <si>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</si>
  <si>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</si>
  <si>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</si>
  <si>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</si>
  <si>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</si>
  <si>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</si>
  <si>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</si>
  <si>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</si>
  <si>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</si>
  <si>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</si>
  <si>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</si>
  <si>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</si>
  <si>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</si>
  <si>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</si>
  <si>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</si>
  <si>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</si>
  <si>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</si>
  <si>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</si>
  <si>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</si>
  <si>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</si>
  <si>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</si>
  <si>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</si>
  <si>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</si>
  <si>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</si>
  <si>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</si>
  <si>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</si>
  <si>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</si>
  <si>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</si>
  <si>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</si>
  <si>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</si>
  <si>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</si>
  <si>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</si>
  <si>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</si>
  <si>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</si>
  <si>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</si>
  <si>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</si>
  <si>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</si>
  <si>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</si>
  <si>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</si>
  <si>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</si>
  <si>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</si>
  <si>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</si>
  <si>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</si>
  <si>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</si>
  <si>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</si>
  <si>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</si>
  <si>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</si>
  <si>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</si>
  <si>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</si>
  <si>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</si>
  <si>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</si>
  <si>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</si>
  <si>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</si>
  <si>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</si>
  <si>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</si>
  <si>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</si>
  <si>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</si>
  <si>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</si>
  <si>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</si>
  <si>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</si>
  <si>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</si>
  <si>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</si>
  <si>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</si>
  <si>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</si>
  <si>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</si>
  <si>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</si>
  <si>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</si>
  <si>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</si>
  <si>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</si>
  <si>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</si>
  <si>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</si>
  <si>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</si>
  <si>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</si>
  <si>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</si>
  <si>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</si>
  <si>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</si>
  <si>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</si>
  <si>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</si>
  <si>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</si>
  <si>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</si>
  <si>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</si>
  <si>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</si>
  <si>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</si>
  <si>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</si>
  <si>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</si>
  <si>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</si>
  <si>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</si>
  <si>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</si>
  <si>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</si>
  <si>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</si>
  <si>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</si>
  <si>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</si>
  <si>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</si>
  <si>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</si>
  <si>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</si>
  <si>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</si>
  <si>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</si>
  <si>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</si>
  <si>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</si>
  <si>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</si>
  <si>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</si>
  <si>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</si>
  <si>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</si>
  <si>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</si>
  <si>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</si>
  <si>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</si>
  <si>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</si>
  <si>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</si>
  <si>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</si>
  <si>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</si>
  <si>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</si>
  <si>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</si>
  <si>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</si>
  <si>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</si>
  <si>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</si>
  <si>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</si>
  <si>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</si>
  <si>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</si>
  <si>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</si>
  <si>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</si>
  <si>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</si>
  <si>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</si>
  <si>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</si>
  <si>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</si>
  <si>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</si>
  <si>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</si>
  <si>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</si>
  <si>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</si>
  <si>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</si>
  <si>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</si>
  <si>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</si>
  <si>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</si>
  <si>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</si>
  <si>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</si>
  <si>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</si>
  <si>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</si>
  <si>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</si>
  <si>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</si>
  <si>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</si>
  <si>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</si>
  <si>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</si>
  <si>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</si>
  <si>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</si>
  <si>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</si>
  <si>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</si>
  <si>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</si>
  <si>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</si>
  <si>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</si>
  <si>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</si>
  <si>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</si>
  <si>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</si>
  <si>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</si>
  <si>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</si>
  <si>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</si>
  <si>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</si>
  <si>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</si>
  <si>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</si>
  <si>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</si>
  <si>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</si>
  <si>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</si>
  <si>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</si>
  <si>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</si>
  <si>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</si>
  <si>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</si>
  <si>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</si>
  <si>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</si>
  <si>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</si>
  <si>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</si>
  <si>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</si>
  <si>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</si>
  <si>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</si>
  <si>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</si>
  <si>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</si>
  <si>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</si>
  <si>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</si>
  <si>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</si>
  <si>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</si>
  <si>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</si>
  <si>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</si>
  <si>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</si>
  <si>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</si>
  <si>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</si>
  <si>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</si>
  <si>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</si>
  <si>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</si>
  <si>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</si>
  <si>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</si>
  <si>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</si>
  <si>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</si>
  <si>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</si>
  <si>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</si>
  <si>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</si>
  <si>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</si>
  <si>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</si>
  <si>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</si>
  <si>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</si>
  <si>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</si>
  <si>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</si>
  <si>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</si>
  <si>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</si>
  <si>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</si>
  <si>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</si>
  <si>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</si>
  <si>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</si>
  <si>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</si>
  <si>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</si>
  <si>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</si>
  <si>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</si>
  <si>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</si>
  <si>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</si>
  <si>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</si>
  <si>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</si>
  <si>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</si>
  <si>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</si>
  <si>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</si>
  <si>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</si>
  <si>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</si>
  <si>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</si>
  <si>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</si>
  <si>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</si>
  <si>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</si>
  <si>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</si>
  <si>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</si>
  <si>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</si>
  <si>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</si>
  <si>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</si>
  <si>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</si>
  <si>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</si>
  <si>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</si>
  <si>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</si>
  <si>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</si>
  <si>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</si>
  <si>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</si>
  <si>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</si>
  <si>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</si>
  <si>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</si>
  <si>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</si>
  <si>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</si>
  <si>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</si>
  <si>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</si>
  <si>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</si>
  <si>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</si>
  <si>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</si>
  <si>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</si>
  <si>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</si>
  <si>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</si>
  <si>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</si>
  <si>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</si>
  <si>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</si>
  <si>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</si>
  <si>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</si>
  <si>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</si>
  <si>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</si>
  <si>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</si>
  <si>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</si>
  <si>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</si>
  <si>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</si>
  <si>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</si>
  <si>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</si>
  <si>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</si>
  <si>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</si>
  <si>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</si>
  <si>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</si>
  <si>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</si>
  <si>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</si>
  <si>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</si>
  <si>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</si>
  <si>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</si>
  <si>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</si>
  <si>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</si>
  <si>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</si>
  <si>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</si>
  <si>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</si>
  <si>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</si>
  <si>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</si>
  <si>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</si>
  <si>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</si>
  <si>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</si>
  <si>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</si>
  <si>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</si>
  <si>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</si>
  <si>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</si>
  <si>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</si>
  <si>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</si>
  <si>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</si>
  <si>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</si>
  <si>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</si>
  <si>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</si>
  <si>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</si>
  <si>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</si>
  <si>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</si>
  <si>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</si>
  <si>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</si>
  <si>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</si>
  <si>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</si>
  <si>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</si>
  <si>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</si>
  <si>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</si>
  <si>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</si>
  <si>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</si>
  <si>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</si>
  <si>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</si>
  <si>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</si>
  <si>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</si>
  <si>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</si>
  <si>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</si>
  <si>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</si>
  <si>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</si>
  <si>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</si>
  <si>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</si>
  <si>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</si>
  <si>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</si>
  <si>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</si>
  <si>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</si>
  <si>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</si>
  <si>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</si>
  <si>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</si>
  <si>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</si>
  <si>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</si>
  <si>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</si>
  <si>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</si>
  <si>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</si>
  <si>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</si>
  <si>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</si>
  <si>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</si>
  <si>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</si>
  <si>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</si>
  <si>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</si>
  <si>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</si>
  <si>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</si>
  <si>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</si>
  <si>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</si>
  <si>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</si>
  <si>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</si>
  <si>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</si>
  <si>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</si>
  <si>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</si>
  <si>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</si>
  <si>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</si>
  <si>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</si>
  <si>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</si>
  <si>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</si>
  <si>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</si>
  <si>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</si>
  <si>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</si>
  <si>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</si>
  <si>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</si>
  <si>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</si>
  <si>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</si>
  <si>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</si>
  <si>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</si>
  <si>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</si>
  <si>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</si>
  <si>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</si>
  <si>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</si>
  <si>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</si>
  <si>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</si>
  <si>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</si>
  <si>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</si>
  <si>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</si>
  <si>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</si>
  <si>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</si>
  <si>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</si>
  <si>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</si>
  <si>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</si>
  <si>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</si>
  <si>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</si>
  <si>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</si>
  <si>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</si>
  <si>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</si>
  <si>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</si>
  <si>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</si>
  <si>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</si>
  <si>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</si>
  <si>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</si>
  <si>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</si>
  <si>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</si>
  <si>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</si>
  <si>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</si>
  <si>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</si>
  <si>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</si>
  <si>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</si>
  <si>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</si>
  <si>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</si>
  <si>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</si>
  <si>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</si>
  <si>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</si>
  <si>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</si>
  <si>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</si>
  <si>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</si>
  <si>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</si>
  <si>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</si>
  <si>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</si>
  <si>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</si>
  <si>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</si>
  <si>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</si>
  <si>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</si>
  <si>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</si>
  <si>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</si>
  <si>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</si>
  <si>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</si>
  <si>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</si>
  <si>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</si>
  <si>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</si>
  <si>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</si>
  <si>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</si>
  <si>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</si>
  <si>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</si>
  <si>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</si>
  <si>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</si>
  <si>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</si>
  <si>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</si>
  <si>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</si>
  <si>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</si>
  <si>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</si>
  <si>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</si>
  <si>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</si>
  <si>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</si>
  <si>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</si>
  <si>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</si>
  <si>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</si>
  <si>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</si>
  <si>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</si>
  <si>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</si>
  <si>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</si>
  <si>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</si>
  <si>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</si>
  <si>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</si>
  <si>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</si>
  <si>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</si>
  <si>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</si>
  <si>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</si>
  <si>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</si>
  <si>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</si>
  <si>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</si>
  <si>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</si>
  <si>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</si>
  <si>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</si>
  <si>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</si>
  <si>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</si>
  <si>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</si>
  <si>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</si>
  <si>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</si>
  <si>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</si>
  <si>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</si>
  <si>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</si>
  <si>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</si>
  <si>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</si>
  <si>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</si>
  <si>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</si>
  <si>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</si>
  <si>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</si>
  <si>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</si>
  <si>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</si>
  <si>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</si>
  <si>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</si>
  <si>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</si>
  <si>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</si>
  <si>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</si>
  <si>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</si>
  <si>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</si>
  <si>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</si>
  <si>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</si>
  <si>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</si>
  <si>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</si>
  <si>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</si>
  <si>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</si>
  <si>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</si>
  <si>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</si>
  <si>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</si>
  <si>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</si>
  <si>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</si>
  <si>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</si>
  <si>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</si>
  <si>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</si>
  <si>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</si>
  <si>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</si>
  <si>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</si>
  <si>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</si>
  <si>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</si>
  <si>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</si>
  <si>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</si>
  <si>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</si>
  <si>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</si>
  <si>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</si>
  <si>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</si>
  <si>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</si>
  <si>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</si>
  <si>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</si>
  <si>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</si>
  <si>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</si>
  <si>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</si>
  <si>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</si>
  <si>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</si>
  <si>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</si>
  <si>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</si>
  <si>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</si>
  <si>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</si>
  <si>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</si>
  <si>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</si>
  <si>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</si>
  <si>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</si>
  <si>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</si>
  <si>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</si>
  <si>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</si>
  <si>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</si>
  <si>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</si>
  <si>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</si>
  <si>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</si>
  <si>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</si>
  <si>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</si>
  <si>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</si>
  <si>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</si>
  <si>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</si>
  <si>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</si>
  <si>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</si>
  <si>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</si>
  <si>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</si>
  <si>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</si>
  <si>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</si>
  <si>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</si>
  <si>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</si>
  <si>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</si>
  <si>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</si>
  <si>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</si>
  <si>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</si>
  <si>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</si>
  <si>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</si>
  <si>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</si>
  <si>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</si>
  <si>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</si>
  <si>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</si>
  <si>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</si>
  <si>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</si>
  <si>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</si>
  <si>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</si>
  <si>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</si>
  <si>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</si>
  <si>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</si>
  <si>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</si>
  <si>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</si>
  <si>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</si>
  <si>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</si>
  <si>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</si>
  <si>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</si>
  <si>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</si>
  <si>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</si>
  <si>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</si>
  <si>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</si>
  <si>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</si>
  <si>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</si>
  <si>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</si>
  <si>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</si>
  <si>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</si>
  <si>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</si>
  <si>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</si>
  <si>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</si>
  <si>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</si>
  <si>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</si>
  <si>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</si>
  <si>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</si>
  <si>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</si>
  <si>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</si>
  <si>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</si>
  <si>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</si>
  <si>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</si>
  <si>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</si>
  <si>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</si>
  <si>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</si>
  <si>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</si>
  <si>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</si>
  <si>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</si>
  <si>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</si>
  <si>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</si>
  <si>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</si>
  <si>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</si>
  <si>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</si>
  <si>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</si>
  <si>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</si>
  <si>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</si>
  <si>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</si>
  <si>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</si>
  <si>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</si>
  <si>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</si>
  <si>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</si>
  <si>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</si>
  <si>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</si>
  <si>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</si>
  <si>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</si>
  <si>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</si>
  <si>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</si>
  <si>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</si>
  <si>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</si>
  <si>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</si>
  <si>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</si>
  <si>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</si>
  <si>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</si>
  <si>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</si>
  <si>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</si>
  <si>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</si>
  <si>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</si>
  <si>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</si>
  <si>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</si>
  <si>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</si>
  <si>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</si>
  <si>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</si>
  <si>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</si>
  <si>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</si>
  <si>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</si>
  <si>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</si>
  <si>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</si>
  <si>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</si>
  <si>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</si>
  <si>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</si>
  <si>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</si>
  <si>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</si>
  <si>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</si>
  <si>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</si>
  <si>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</si>
  <si>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</si>
  <si>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</si>
  <si>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</si>
  <si>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</si>
  <si>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</si>
  <si>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</si>
  <si>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</si>
  <si>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</si>
  <si>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</si>
  <si>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</si>
  <si>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</si>
  <si>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</si>
  <si>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</si>
  <si>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</si>
  <si>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</si>
  <si>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</si>
  <si>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</si>
  <si>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</si>
  <si>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</si>
  <si>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</si>
  <si>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</si>
  <si>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</si>
  <si>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</si>
  <si>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</si>
  <si>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</si>
  <si>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</si>
  <si>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</si>
  <si>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</si>
  <si>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</si>
  <si>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</si>
  <si>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</si>
  <si>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</si>
  <si>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</si>
  <si>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</si>
  <si>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</si>
  <si>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</si>
  <si>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</si>
  <si>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</si>
  <si>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</si>
  <si>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</si>
  <si>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</si>
  <si>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</si>
  <si>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</si>
  <si>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</si>
  <si>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</si>
  <si>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</si>
  <si>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</si>
  <si>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</si>
  <si>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</si>
  <si>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</si>
  <si>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</si>
  <si>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</si>
  <si>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</si>
  <si>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</si>
  <si>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</si>
  <si>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</si>
  <si>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</si>
  <si>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</si>
  <si>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</si>
  <si>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</si>
  <si>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</si>
  <si>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</si>
  <si>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</si>
  <si>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</si>
  <si>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</si>
  <si>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</si>
  <si>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</si>
  <si>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</si>
  <si>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</si>
  <si>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</si>
  <si>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</si>
  <si>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</si>
  <si>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</si>
  <si>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</si>
  <si>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</si>
  <si>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</si>
  <si>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</si>
  <si>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</si>
  <si>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</si>
  <si>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</si>
  <si>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</si>
  <si>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</si>
  <si>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</si>
  <si>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</si>
  <si>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</si>
  <si>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</si>
  <si>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</si>
  <si>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</si>
  <si>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</si>
  <si>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</si>
  <si>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</si>
  <si>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</si>
  <si>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</si>
  <si>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</si>
  <si>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</si>
  <si>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</si>
  <si>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</si>
  <si>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</si>
  <si>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</si>
  <si>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</si>
  <si>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</si>
  <si>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</si>
  <si>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</si>
  <si>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</si>
  <si>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</si>
  <si>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</si>
  <si>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</si>
  <si>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</si>
  <si>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</si>
  <si>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</si>
  <si>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</si>
  <si>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</si>
  <si>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</si>
  <si>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</si>
  <si>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</si>
  <si>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</si>
  <si>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</si>
  <si>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</si>
  <si>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</si>
  <si>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</si>
  <si>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</si>
  <si>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</si>
  <si>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</si>
  <si>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</si>
  <si>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</si>
  <si>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</si>
  <si>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</si>
  <si>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</si>
  <si>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</si>
  <si>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</si>
  <si>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</si>
  <si>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</si>
  <si>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</si>
  <si>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</si>
  <si>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</si>
  <si>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</si>
  <si>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</si>
  <si>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</si>
  <si>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</si>
  <si>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</si>
  <si>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</si>
  <si>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</si>
  <si>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</si>
  <si>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</si>
  <si>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</si>
  <si>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</si>
  <si>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</si>
  <si>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</si>
  <si>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</si>
  <si>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</si>
  <si>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</si>
  <si>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</si>
  <si>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</si>
  <si>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</si>
  <si>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</si>
  <si>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</si>
  <si>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</si>
  <si>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</si>
  <si>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</si>
  <si>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</si>
  <si>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</si>
  <si>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</si>
  <si>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</si>
  <si>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</si>
  <si>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</si>
  <si>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</si>
  <si>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</si>
  <si>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</si>
  <si>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</si>
  <si>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</si>
  <si>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</si>
  <si>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</si>
  <si>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</si>
  <si>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</si>
  <si>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</si>
  <si>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</si>
  <si>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</si>
  <si>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</si>
  <si>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</si>
  <si>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</si>
  <si>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</si>
  <si>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</si>
  <si>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</si>
  <si>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</si>
  <si>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</si>
  <si>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</si>
  <si>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</si>
  <si>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</si>
  <si>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</si>
  <si>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</si>
  <si>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</si>
  <si>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</si>
  <si>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</si>
  <si>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</si>
  <si>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</si>
  <si>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</si>
  <si>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</si>
  <si>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</si>
  <si>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</si>
  <si>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</si>
  <si>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</si>
  <si>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</si>
  <si>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</si>
  <si>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</si>
  <si>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</si>
  <si>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</si>
  <si>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</si>
  <si>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</si>
  <si>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</si>
  <si>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</si>
  <si>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</si>
  <si>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</si>
  <si>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</si>
  <si>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</si>
  <si>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</si>
  <si>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</si>
  <si>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</si>
  <si>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</si>
  <si>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</si>
  <si>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</si>
  <si>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</si>
  <si>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</si>
  <si>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</si>
  <si>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</si>
  <si>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</si>
  <si>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</si>
  <si>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</si>
  <si>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</si>
  <si>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</si>
  <si>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</si>
  <si>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</si>
  <si>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</si>
  <si>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</si>
  <si>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</si>
  <si>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</si>
  <si>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</si>
  <si>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</si>
  <si>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</si>
  <si>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</si>
  <si>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</si>
  <si>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</si>
  <si>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</si>
  <si>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</si>
  <si>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</si>
  <si>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</si>
  <si>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</si>
  <si>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</si>
  <si>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</si>
  <si>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</si>
  <si>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</si>
  <si>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</si>
  <si>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</si>
  <si>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</si>
  <si>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</si>
  <si>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</si>
  <si>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</si>
  <si>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</si>
  <si>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</si>
  <si>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</si>
  <si>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</si>
  <si>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</si>
  <si>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</si>
  <si>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</si>
  <si>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</si>
  <si>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</si>
  <si>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</si>
  <si>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</si>
  <si>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</si>
  <si>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</si>
  <si>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</si>
  <si>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</si>
  <si>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</si>
  <si>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</si>
  <si>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</si>
  <si>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</si>
  <si>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</si>
  <si>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</si>
  <si>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</si>
  <si>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</si>
  <si>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</si>
  <si>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</si>
  <si>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</si>
  <si>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</si>
  <si>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</si>
  <si>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</si>
  <si>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</si>
  <si>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</si>
  <si>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</si>
  <si>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</si>
  <si>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</si>
  <si>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</si>
  <si>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</si>
  <si>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</si>
  <si>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</si>
  <si>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</si>
  <si>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</si>
  <si>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</si>
  <si>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</si>
  <si>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</si>
  <si>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</si>
  <si>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</si>
  <si>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</si>
  <si>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</si>
  <si>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</si>
  <si>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</si>
  <si>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</si>
  <si>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</si>
  <si>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</si>
  <si>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</si>
  <si>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</si>
  <si>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</si>
  <si>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</si>
  <si>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</si>
  <si>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</si>
  <si>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</si>
  <si>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</si>
  <si>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</si>
  <si>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</si>
  <si>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</si>
  <si>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</si>
  <si>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</si>
  <si>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</si>
  <si>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</si>
  <si>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</si>
  <si>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</si>
  <si>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</si>
  <si>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</si>
  <si>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</si>
  <si>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</si>
  <si>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</si>
  <si>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</si>
  <si>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</si>
  <si>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</si>
  <si>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</si>
  <si>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</si>
  <si>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</si>
  <si>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</si>
  <si>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</si>
  <si>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</si>
  <si>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</si>
  <si>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</si>
  <si>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</si>
  <si>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</si>
  <si>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</si>
  <si>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</si>
  <si>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</si>
  <si>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</si>
  <si>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</si>
  <si>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</si>
  <si>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</si>
  <si>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</si>
  <si>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</si>
  <si>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</si>
  <si>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</si>
  <si>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</si>
  <si>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</si>
  <si>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</si>
  <si>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</si>
  <si>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</si>
  <si>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</si>
  <si>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</si>
  <si>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</si>
  <si>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</si>
  <si>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</si>
  <si>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</si>
  <si>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</si>
  <si>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</si>
  <si>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</si>
  <si>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</si>
  <si>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</si>
  <si>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</si>
  <si>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</si>
  <si>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</si>
  <si>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</si>
  <si>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</si>
  <si>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</si>
  <si>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</si>
  <si>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</si>
  <si>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</si>
  <si>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</si>
  <si>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</si>
  <si>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</si>
  <si>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</si>
  <si>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</si>
  <si>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</si>
  <si>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</si>
  <si>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</si>
  <si>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</si>
  <si>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</si>
  <si>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</si>
  <si>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</si>
  <si>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</si>
  <si>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</si>
  <si>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</si>
  <si>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</si>
  <si>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</si>
  <si>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</si>
  <si>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</si>
  <si>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</si>
  <si>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</si>
  <si>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</si>
  <si>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</si>
  <si>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</si>
  <si>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</si>
  <si>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</si>
  <si>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</si>
  <si>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</si>
  <si>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</si>
  <si>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</si>
  <si>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</si>
  <si>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</si>
  <si>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</si>
  <si>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</si>
  <si>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</si>
  <si>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</si>
  <si>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</si>
  <si>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</si>
  <si>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</si>
  <si>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</si>
  <si>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</si>
  <si>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</si>
  <si>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</si>
  <si>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</si>
  <si>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</si>
  <si>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</si>
  <si>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</si>
  <si>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</si>
  <si>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</si>
  <si>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</si>
  <si>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</si>
  <si>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</si>
  <si>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</si>
  <si>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</si>
  <si>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</si>
  <si>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</si>
  <si>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</si>
  <si>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</si>
  <si>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</si>
  <si>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</si>
  <si>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</si>
  <si>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</si>
  <si>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</si>
  <si>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</si>
  <si>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</si>
  <si>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</si>
  <si>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</si>
  <si>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</si>
  <si>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</si>
  <si>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</si>
  <si>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</si>
  <si>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</si>
  <si>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</si>
  <si>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</si>
  <si>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</si>
  <si>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</si>
  <si>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</si>
  <si>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</si>
  <si>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</si>
  <si>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</si>
  <si>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</si>
  <si>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</si>
  <si>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</si>
  <si>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</si>
  <si>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</si>
  <si>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</si>
  <si>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</si>
  <si>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</si>
  <si>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</si>
  <si>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</si>
  <si>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</si>
  <si>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</si>
  <si>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</si>
  <si>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</si>
  <si>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</si>
  <si>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</si>
  <si>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</si>
  <si>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</si>
  <si>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</si>
  <si>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</si>
  <si>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</si>
  <si>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</si>
  <si>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</si>
  <si>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</si>
  <si>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</si>
  <si>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</si>
  <si>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</si>
  <si>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</si>
  <si>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</si>
  <si>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</si>
  <si>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</si>
  <si>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</si>
  <si>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</si>
  <si>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</si>
  <si>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</si>
  <si>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</si>
  <si>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</si>
  <si>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</si>
  <si>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</si>
  <si>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</si>
  <si>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</si>
  <si>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</si>
  <si>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</si>
  <si>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</si>
  <si>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</si>
  <si>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</si>
  <si>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</si>
  <si>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</si>
  <si>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</si>
  <si>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</si>
  <si>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</si>
  <si>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</si>
  <si>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</si>
  <si>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</si>
  <si>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</si>
  <si>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</si>
  <si>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</si>
  <si>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</si>
  <si>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</si>
  <si>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</si>
  <si>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</si>
  <si>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</si>
  <si>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</si>
  <si>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</si>
  <si>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</si>
  <si>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</si>
  <si>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</si>
  <si>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</si>
  <si>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</si>
  <si>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</si>
  <si>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</si>
  <si>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</si>
  <si>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</si>
  <si>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</si>
  <si>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</si>
  <si>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</si>
  <si>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</si>
  <si>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</si>
  <si>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</si>
  <si>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</si>
  <si>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</si>
  <si>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</si>
  <si>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</si>
  <si>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</si>
  <si>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</si>
  <si>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</si>
  <si>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</si>
  <si>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</si>
  <si>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</si>
  <si>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</si>
  <si>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</si>
  <si>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</si>
  <si>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</si>
  <si>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</si>
  <si>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</si>
  <si>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</si>
  <si>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</si>
  <si>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</si>
  <si>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</si>
  <si>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</si>
  <si>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</si>
  <si>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</si>
  <si>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</si>
  <si>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</si>
  <si>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</si>
  <si>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</si>
  <si>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</si>
  <si>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</si>
  <si>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</si>
  <si>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</si>
  <si>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</si>
  <si>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</si>
  <si>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</si>
  <si>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</si>
  <si>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</si>
  <si>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</si>
  <si>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</si>
  <si>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</si>
  <si>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</si>
  <si>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</si>
  <si>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</si>
  <si>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</si>
  <si>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</si>
  <si>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</si>
  <si>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</si>
  <si>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</si>
  <si>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</si>
  <si>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</si>
  <si>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</si>
  <si>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</si>
  <si>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</si>
  <si>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</si>
  <si>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</si>
  <si>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</si>
  <si>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</si>
  <si>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</si>
  <si>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</si>
  <si>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</si>
  <si>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</si>
  <si>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</si>
  <si>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</si>
  <si>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</si>
  <si>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</si>
  <si>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</si>
  <si>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</si>
  <si>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</si>
  <si>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</si>
  <si>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</si>
  <si>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</si>
  <si>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</si>
  <si>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</si>
  <si>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</si>
  <si>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</si>
  <si>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</si>
  <si>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</si>
  <si>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</si>
  <si>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</si>
  <si>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</si>
  <si>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</si>
  <si>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</si>
  <si>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</si>
  <si>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</si>
  <si>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</si>
  <si>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</si>
  <si>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</si>
  <si>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</si>
  <si>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</si>
  <si>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</si>
  <si>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</si>
  <si>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</si>
  <si>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</si>
  <si>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</si>
  <si>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</si>
  <si>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</si>
  <si>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</si>
  <si>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</si>
  <si>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</si>
  <si>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</si>
  <si>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</si>
  <si>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</si>
  <si>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</si>
  <si>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</si>
  <si>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</si>
  <si>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</si>
  <si>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</si>
  <si>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</si>
  <si>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</si>
  <si>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</si>
  <si>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</si>
  <si>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</si>
  <si>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</si>
  <si>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</si>
  <si>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</si>
  <si>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</si>
  <si>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</si>
  <si>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</si>
  <si>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</si>
  <si>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</si>
  <si>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</si>
  <si>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</si>
  <si>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</si>
  <si>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</si>
  <si>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</si>
  <si>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</si>
  <si>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</si>
  <si>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</si>
  <si>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</si>
  <si>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</si>
  <si>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</si>
  <si>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</si>
  <si>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</si>
  <si>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</si>
  <si>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</si>
  <si>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</si>
  <si>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</si>
  <si>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</si>
  <si>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</si>
  <si>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</si>
  <si>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</si>
  <si>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</si>
  <si>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</si>
  <si>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</si>
  <si>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</si>
  <si>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</si>
  <si>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</si>
  <si>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</si>
  <si>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</si>
  <si>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</si>
  <si>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</si>
  <si>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</si>
  <si>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</si>
  <si>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</si>
  <si>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</si>
  <si>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</si>
  <si>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</si>
  <si>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</si>
  <si>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</si>
  <si>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</si>
  <si>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</si>
  <si>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</si>
  <si>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</si>
  <si>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</si>
  <si>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</si>
  <si>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</si>
  <si>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</si>
  <si>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</si>
  <si>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</si>
  <si>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</si>
  <si>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</si>
  <si>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</si>
  <si>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</si>
  <si>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</si>
  <si>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</si>
  <si>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</si>
  <si>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</si>
  <si>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</si>
  <si>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</si>
  <si>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</si>
  <si>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</si>
  <si>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</si>
  <si>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</si>
  <si>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</si>
  <si>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</si>
  <si>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</si>
  <si>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</si>
  <si>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</si>
  <si>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</si>
  <si>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</si>
  <si>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</si>
  <si>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</si>
  <si>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</si>
  <si>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</si>
  <si>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</si>
  <si>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</si>
  <si>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</si>
  <si>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</si>
  <si>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</si>
  <si>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</si>
  <si>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</si>
  <si>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</si>
  <si>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</si>
  <si>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</si>
  <si>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</si>
  <si>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</si>
  <si>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</si>
  <si>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</si>
  <si>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</si>
  <si>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</si>
  <si>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</si>
  <si>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</si>
  <si>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</si>
  <si>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</si>
  <si>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</si>
  <si>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</si>
  <si>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</si>
  <si>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</si>
  <si>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</si>
  <si>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</si>
  <si>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</si>
  <si>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</si>
  <si>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</si>
  <si>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</si>
  <si>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</si>
  <si>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</si>
  <si>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</si>
  <si>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</si>
  <si>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</si>
  <si>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</si>
  <si>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</si>
  <si>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</si>
  <si>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</si>
  <si>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</si>
  <si>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</si>
  <si>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</si>
  <si>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</si>
  <si>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</si>
  <si>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</si>
  <si>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</si>
  <si>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</si>
  <si>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</si>
  <si>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</si>
  <si>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</si>
  <si>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</si>
  <si>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</si>
  <si>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</si>
  <si>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</si>
  <si>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</si>
  <si>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</si>
  <si>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</si>
  <si>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</si>
  <si>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</si>
  <si>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</si>
  <si>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</si>
  <si>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</si>
  <si>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</si>
  <si>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</si>
  <si>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</si>
  <si>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</si>
  <si>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</si>
  <si>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</si>
  <si>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</si>
  <si>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</si>
  <si>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</si>
  <si>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</si>
  <si>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</si>
  <si>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</si>
  <si>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</si>
  <si>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</si>
  <si>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</si>
  <si>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</si>
  <si>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</si>
  <si>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</si>
  <si>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</si>
  <si>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</si>
  <si>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</si>
  <si>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</si>
  <si>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</si>
  <si>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</si>
  <si>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</si>
  <si>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</si>
  <si>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</si>
  <si>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</si>
  <si>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</si>
  <si>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</si>
  <si>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</si>
  <si>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</si>
  <si>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</si>
  <si>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</si>
  <si>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</si>
  <si>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</si>
  <si>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</si>
  <si>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</si>
  <si>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</si>
  <si>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</si>
  <si>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</si>
  <si>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</si>
  <si>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</si>
  <si>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</si>
  <si>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</si>
  <si>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</si>
  <si>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</si>
  <si>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</si>
  <si>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</si>
  <si>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</si>
  <si>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</si>
  <si>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</si>
  <si>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</si>
  <si>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</si>
  <si>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</si>
  <si>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</si>
  <si>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</si>
  <si>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</si>
  <si>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</si>
  <si>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</si>
  <si>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</si>
  <si>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</si>
  <si>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</si>
  <si>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</si>
  <si>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</si>
  <si>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</si>
  <si>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</si>
  <si>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</si>
  <si>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</si>
  <si>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</si>
  <si>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</si>
  <si>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</si>
  <si>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</si>
  <si>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</si>
  <si>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</si>
  <si>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</si>
  <si>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</si>
  <si>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</si>
  <si>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</si>
  <si>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</si>
  <si>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</si>
  <si>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</si>
  <si>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</si>
  <si>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</si>
  <si>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</si>
  <si>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</si>
  <si>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</si>
  <si>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</si>
  <si>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</si>
  <si>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</si>
  <si>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</si>
  <si>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</si>
  <si>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</si>
  <si>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</si>
  <si>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</si>
  <si>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</si>
  <si>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</si>
  <si>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</si>
  <si>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</si>
  <si>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</si>
  <si>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</si>
  <si>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</si>
  <si>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</si>
  <si>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</si>
  <si>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</si>
  <si>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</si>
  <si>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</si>
  <si>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</si>
  <si>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</si>
  <si>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</si>
  <si>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</si>
  <si>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</si>
  <si>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</si>
  <si>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</si>
  <si>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</si>
  <si>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</si>
  <si>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</si>
  <si>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</si>
  <si>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</si>
  <si>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</si>
  <si>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</si>
  <si>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</si>
  <si>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</si>
  <si>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</si>
  <si>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</si>
  <si>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</si>
  <si>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</si>
  <si>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</si>
  <si>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</si>
  <si>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</si>
  <si>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</si>
  <si>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</si>
  <si>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</si>
  <si>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</si>
  <si>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</si>
  <si>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</si>
  <si>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</si>
  <si>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</si>
  <si>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</si>
  <si>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</si>
  <si>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</si>
  <si>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</si>
  <si>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</si>
  <si>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</si>
  <si>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</si>
  <si>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</si>
  <si>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</si>
  <si>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</si>
  <si>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</si>
  <si>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</si>
  <si>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</si>
  <si>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</si>
  <si>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</si>
  <si>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</si>
  <si>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</si>
  <si>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</si>
  <si>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</si>
  <si>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</si>
  <si>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</si>
  <si>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</si>
  <si>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</si>
  <si>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</si>
  <si>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</si>
  <si>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</si>
  <si>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</si>
  <si>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</si>
  <si>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</si>
  <si>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</si>
  <si>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</si>
  <si>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</si>
  <si>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</si>
  <si>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</si>
  <si>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</si>
  <si>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</si>
  <si>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</si>
  <si>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</si>
  <si>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</si>
  <si>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</si>
  <si>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</si>
  <si>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</si>
  <si>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</si>
  <si>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</si>
  <si>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</si>
  <si>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</si>
  <si>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</si>
  <si>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</si>
  <si>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</si>
  <si>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</si>
  <si>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</si>
  <si>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</si>
  <si>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</si>
  <si>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</si>
  <si>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</si>
  <si>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</si>
  <si>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</si>
  <si>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</si>
  <si>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</si>
  <si>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</si>
  <si>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</si>
  <si>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</si>
  <si>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</si>
  <si>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</si>
  <si>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</si>
  <si>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</si>
  <si>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</si>
  <si>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</si>
  <si>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</si>
  <si>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</si>
  <si>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</si>
  <si>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</si>
  <si>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</si>
  <si>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</si>
  <si>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</si>
  <si>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</si>
  <si>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</si>
  <si>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</si>
  <si>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</si>
  <si>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</si>
  <si>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</si>
  <si>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</si>
  <si>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</si>
  <si>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</si>
  <si>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</si>
  <si>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</si>
  <si>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</si>
  <si>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</si>
  <si>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</si>
  <si>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</si>
  <si>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</si>
  <si>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</si>
  <si>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</si>
  <si>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</si>
  <si>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</si>
  <si>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</si>
  <si>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</si>
  <si>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</si>
  <si>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</si>
  <si>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</si>
  <si>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</si>
  <si>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</si>
  <si>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</si>
  <si>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</si>
  <si>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</si>
  <si>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</si>
  <si>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</si>
  <si>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</si>
  <si>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</si>
  <si>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</si>
  <si>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</si>
  <si>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</si>
  <si>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</si>
  <si>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</si>
  <si>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</si>
  <si>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</si>
  <si>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</si>
  <si>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</si>
  <si>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</si>
  <si>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</si>
  <si>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</si>
  <si>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</si>
  <si>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</si>
  <si>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</si>
  <si>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</si>
  <si>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</si>
  <si>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</si>
  <si>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</si>
  <si>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</si>
  <si>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</si>
  <si>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</si>
  <si>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</si>
  <si>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</si>
  <si>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</si>
  <si>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</si>
  <si>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</si>
  <si>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</si>
  <si>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</si>
  <si>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</si>
  <si>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</si>
  <si>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</si>
  <si>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</si>
  <si>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</si>
  <si>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</si>
  <si>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</si>
  <si>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</si>
  <si>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</si>
  <si>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</si>
  <si>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</si>
  <si>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</si>
  <si>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</si>
  <si>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</si>
  <si>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</si>
  <si>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</si>
  <si>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</si>
  <si>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</si>
  <si>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</si>
  <si>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</si>
  <si>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</si>
  <si>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</si>
  <si>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</si>
  <si>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</si>
  <si>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</si>
  <si>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</si>
  <si>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</si>
  <si>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</si>
  <si>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</si>
  <si>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</si>
  <si>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</si>
  <si>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</si>
  <si>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</si>
  <si>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</si>
  <si>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</si>
  <si>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</si>
  <si>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</si>
  <si>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</si>
  <si>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</si>
  <si>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</si>
  <si>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</si>
  <si>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</si>
  <si>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</si>
  <si>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</si>
  <si>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</si>
  <si>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</si>
  <si>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</si>
  <si>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</si>
  <si>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</si>
  <si>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</si>
  <si>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</si>
  <si>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</si>
  <si>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</si>
  <si>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</si>
  <si>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</si>
  <si>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</si>
  <si>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</si>
  <si>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</si>
  <si>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</si>
  <si>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</si>
  <si>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</si>
  <si>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</si>
  <si>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</si>
  <si>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</si>
  <si>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</si>
  <si>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</si>
  <si>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</si>
  <si>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</si>
  <si>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</si>
  <si>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</si>
  <si>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</si>
  <si>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</si>
  <si>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</si>
  <si>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</si>
  <si>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</si>
  <si>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</si>
  <si>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</si>
  <si>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</si>
  <si>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</si>
  <si>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</si>
  <si>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</si>
  <si>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</si>
  <si>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</si>
  <si>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</si>
  <si>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</si>
  <si>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</si>
  <si>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</si>
  <si>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</si>
  <si>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</si>
  <si>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</si>
  <si>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</si>
  <si>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</si>
  <si>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</si>
  <si>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</si>
  <si>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</si>
  <si>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</si>
  <si>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</si>
  <si>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</si>
  <si>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</si>
  <si>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</si>
  <si>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</si>
  <si>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</si>
  <si>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</si>
  <si>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</si>
  <si>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</si>
  <si>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</si>
  <si>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</si>
  <si>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</si>
  <si>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</si>
  <si>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</si>
  <si>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</si>
  <si>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</si>
  <si>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</si>
  <si>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</si>
  <si>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</si>
  <si>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</si>
  <si>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</si>
  <si>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</si>
  <si>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</si>
  <si>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</si>
  <si>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</si>
  <si>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</si>
  <si>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</si>
  <si>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</si>
  <si>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</si>
  <si>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</si>
  <si>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</si>
  <si>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</si>
  <si>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</si>
  <si>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</si>
  <si>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</si>
  <si>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</si>
  <si>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</si>
  <si>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</si>
  <si>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</si>
  <si>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</si>
  <si>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</si>
  <si>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</si>
  <si>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</si>
  <si>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</si>
  <si>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</si>
  <si>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</si>
  <si>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</si>
  <si>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</si>
  <si>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</si>
  <si>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</si>
  <si>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</si>
  <si>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</si>
  <si>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</si>
  <si>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</si>
  <si>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</si>
  <si>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</si>
  <si>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</si>
  <si>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</si>
  <si>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</si>
  <si>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</si>
  <si>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</si>
  <si>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</si>
  <si>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</si>
  <si>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</si>
  <si>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</si>
  <si>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</si>
  <si>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</si>
  <si>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</si>
  <si>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</si>
  <si>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</si>
  <si>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</si>
  <si>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</si>
  <si>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</si>
  <si>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</si>
  <si>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</si>
  <si>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</si>
  <si>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</si>
  <si>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</si>
  <si>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</si>
  <si>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</si>
  <si>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</si>
  <si>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</si>
  <si>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</si>
  <si>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</si>
  <si>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</si>
  <si>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</si>
  <si>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</si>
  <si>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</si>
  <si>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</si>
  <si>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</si>
  <si>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</si>
  <si>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</si>
  <si>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</si>
  <si>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</si>
  <si>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</si>
  <si>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</si>
  <si>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</si>
  <si>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</si>
  <si>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</si>
  <si>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</si>
  <si>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</si>
  <si>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</si>
  <si>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</si>
  <si>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</si>
  <si>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</si>
  <si>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</si>
  <si>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</si>
  <si>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</si>
  <si>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</si>
  <si>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</si>
  <si>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</si>
  <si>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</si>
  <si>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</si>
  <si>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</si>
  <si>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</si>
  <si>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</si>
  <si>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</si>
  <si>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</si>
  <si>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</si>
  <si>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</si>
  <si>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</si>
  <si>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</si>
  <si>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</si>
  <si>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</si>
  <si>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</si>
  <si>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</si>
  <si>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</si>
  <si>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</si>
  <si>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</si>
  <si>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</si>
  <si>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</si>
  <si>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</si>
  <si>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</si>
  <si>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</si>
  <si>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</si>
  <si>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</si>
  <si>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</si>
  <si>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</si>
  <si>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</si>
  <si>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</si>
  <si>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</si>
  <si>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</si>
  <si>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</si>
  <si>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</si>
  <si>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</si>
  <si>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</si>
  <si>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</si>
  <si>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</si>
  <si>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</si>
  <si>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</si>
  <si>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</si>
  <si>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</si>
  <si>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</si>
  <si>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</si>
  <si>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</si>
  <si>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</si>
  <si>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</si>
  <si>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</si>
  <si>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</si>
  <si>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</si>
  <si>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</si>
  <si>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</si>
  <si>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</si>
  <si>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</si>
  <si>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</si>
  <si>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</si>
  <si>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</si>
  <si>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</si>
  <si>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</si>
  <si>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</si>
  <si>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</si>
  <si>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</si>
  <si>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</si>
  <si>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</si>
  <si>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</si>
  <si>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</si>
  <si>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</si>
  <si>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</si>
  <si>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</si>
  <si>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</si>
  <si>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</si>
  <si>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</si>
  <si>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</si>
  <si>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</si>
  <si>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</si>
  <si>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</si>
  <si>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</si>
  <si>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</si>
  <si>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</si>
  <si>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</si>
  <si>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</si>
  <si>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</si>
  <si>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</si>
  <si>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</si>
  <si>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</si>
  <si>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</si>
  <si>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</si>
  <si>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</si>
  <si>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</si>
  <si>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</si>
  <si>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</si>
  <si>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</si>
  <si>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</si>
  <si>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</si>
  <si>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</si>
  <si>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</si>
  <si>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</si>
  <si>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</si>
  <si>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</si>
  <si>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</si>
  <si>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</si>
  <si>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</si>
  <si>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</si>
  <si>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</si>
  <si>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</si>
  <si>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</si>
  <si>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</si>
  <si>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</si>
  <si>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</si>
  <si>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</si>
  <si>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</si>
  <si>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</si>
  <si>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</si>
  <si>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</si>
  <si>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</si>
  <si>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</si>
  <si>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</si>
  <si>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</si>
  <si>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</si>
  <si>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</si>
  <si>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</si>
  <si>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</si>
  <si>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</si>
  <si>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</si>
  <si>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</si>
  <si>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</si>
  <si>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</si>
  <si>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</si>
  <si>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</si>
  <si>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</si>
  <si>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</si>
  <si>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</si>
  <si>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</si>
  <si>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</si>
  <si>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</si>
  <si>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</si>
  <si>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</si>
  <si>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</si>
  <si>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</si>
  <si>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</si>
  <si>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</si>
  <si>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</si>
  <si>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</si>
  <si>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</si>
  <si>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</si>
  <si>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</si>
  <si>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</si>
  <si>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</si>
  <si>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</si>
  <si>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</si>
  <si>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</si>
  <si>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</si>
  <si>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</si>
  <si>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</si>
  <si>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</si>
  <si>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</si>
  <si>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</si>
  <si>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</si>
  <si>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</si>
  <si>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</si>
  <si>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</si>
  <si>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</si>
  <si>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</si>
  <si>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</si>
  <si>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</si>
  <si>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</si>
  <si>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</si>
  <si>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</si>
  <si>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</si>
  <si>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</si>
  <si>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</si>
  <si>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</si>
  <si>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</si>
  <si>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</si>
  <si>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</si>
  <si>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</si>
  <si>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</si>
  <si>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</si>
  <si>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</si>
  <si>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</si>
  <si>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</si>
  <si>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</si>
  <si>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</si>
  <si>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</si>
  <si>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</si>
  <si>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</si>
  <si>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</si>
  <si>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</si>
  <si>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</si>
  <si>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</si>
  <si>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</si>
  <si>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</si>
  <si>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</si>
  <si>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</si>
  <si>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</si>
  <si>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</si>
  <si>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</si>
  <si>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</si>
  <si>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</si>
  <si>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</si>
  <si>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</si>
  <si>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</si>
  <si>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</si>
  <si>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</si>
  <si>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</si>
  <si>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</si>
  <si>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</si>
  <si>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</si>
  <si>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</si>
  <si>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</si>
  <si>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</si>
  <si>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</si>
  <si>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</si>
  <si>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</si>
  <si>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</si>
  <si>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</si>
  <si>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</si>
  <si>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</si>
  <si>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</si>
  <si>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</si>
  <si>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</si>
  <si>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</si>
  <si>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</si>
  <si>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</si>
  <si>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</si>
  <si>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</si>
  <si>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</si>
  <si>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</si>
  <si>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</si>
  <si>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</si>
  <si>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</si>
  <si>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</si>
  <si>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</si>
  <si>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</si>
  <si>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</si>
  <si>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</si>
  <si>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</si>
  <si>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</si>
  <si>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</si>
  <si>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</si>
  <si>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</si>
  <si>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</si>
  <si>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</si>
  <si>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</si>
  <si>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</si>
  <si>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</si>
  <si>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</si>
  <si>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</si>
  <si>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</si>
  <si>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</si>
  <si>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</si>
  <si>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</si>
  <si>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</si>
  <si>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</si>
  <si>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</si>
  <si>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</si>
  <si>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</si>
  <si>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</si>
  <si>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</si>
  <si>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</si>
  <si>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</si>
  <si>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</si>
  <si>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</si>
  <si>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</si>
  <si>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</si>
  <si>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</si>
  <si>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</si>
  <si>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</si>
  <si>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</si>
  <si>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</si>
  <si>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</si>
  <si>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</si>
  <si>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</si>
  <si>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</si>
  <si>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</si>
  <si>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</si>
  <si>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</si>
  <si>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</si>
  <si>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</si>
  <si>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</si>
  <si>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</si>
  <si>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</si>
  <si>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</si>
  <si>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</si>
  <si>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</si>
  <si>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</si>
  <si>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</si>
  <si>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</si>
  <si>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</si>
  <si>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</si>
  <si>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</si>
  <si>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</si>
  <si>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</si>
  <si>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</si>
  <si>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</si>
  <si>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</si>
  <si>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</si>
  <si>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</si>
  <si>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</si>
  <si>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</si>
  <si>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</si>
  <si>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</si>
  <si>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</si>
  <si>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</si>
  <si>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</si>
  <si>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</si>
  <si>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</si>
  <si>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</si>
  <si>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</si>
  <si>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</si>
  <si>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</si>
  <si>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</si>
  <si>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</si>
  <si>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</si>
  <si>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</si>
  <si>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</si>
  <si>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</si>
  <si>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</si>
  <si>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</si>
  <si>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</si>
  <si>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</si>
  <si>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</si>
  <si>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</si>
  <si>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</si>
  <si>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</si>
  <si>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</si>
  <si>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</si>
  <si>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</si>
  <si>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</si>
  <si>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</si>
  <si>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</si>
  <si>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</si>
  <si>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</si>
  <si>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</si>
  <si>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</si>
  <si>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</si>
  <si>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</si>
  <si>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</si>
  <si>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</si>
  <si>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</si>
  <si>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</si>
  <si>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</si>
  <si>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</si>
  <si>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</si>
  <si>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</si>
  <si>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</si>
  <si>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</si>
  <si>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</si>
  <si>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</si>
  <si>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</si>
  <si>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</si>
  <si>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</si>
  <si>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</si>
  <si>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</si>
  <si>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</si>
  <si>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</si>
  <si>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</si>
  <si>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</si>
  <si>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</si>
  <si>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</si>
  <si>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</si>
  <si>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</si>
  <si>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</si>
  <si>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</si>
  <si>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</si>
  <si>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</si>
  <si>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</si>
  <si>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</si>
  <si>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</si>
  <si>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</si>
  <si>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</si>
  <si>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</si>
  <si>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</si>
  <si>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</si>
  <si>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</si>
  <si>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</si>
  <si>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</si>
  <si>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</si>
  <si>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</si>
  <si>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</si>
  <si>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</si>
  <si>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</si>
  <si>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</si>
  <si>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</si>
  <si>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</si>
  <si>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</si>
  <si>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</si>
  <si>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</si>
  <si>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</si>
  <si>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</si>
  <si>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</si>
  <si>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</si>
  <si>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</si>
  <si>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</si>
  <si>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</si>
  <si>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</si>
  <si>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</si>
  <si>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</si>
  <si>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</si>
  <si>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</si>
  <si>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</si>
  <si>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</si>
  <si>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</si>
  <si>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</si>
  <si>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</si>
  <si>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</si>
  <si>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</si>
  <si>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</si>
  <si>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</si>
  <si>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</si>
  <si>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</si>
  <si>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</si>
  <si>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</si>
  <si>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</si>
  <si>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</si>
  <si>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</si>
  <si>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</si>
  <si>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</si>
  <si>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</si>
  <si>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</si>
  <si>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</si>
  <si>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</si>
  <si>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</si>
  <si>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</si>
  <si>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</si>
  <si>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</si>
  <si>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</si>
  <si>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</si>
  <si>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</si>
  <si>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</si>
  <si>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</si>
  <si>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</si>
  <si>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</si>
  <si>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</si>
  <si>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</si>
  <si>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</si>
  <si>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</si>
  <si>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</si>
  <si>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</si>
  <si>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</si>
  <si>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</si>
  <si>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</si>
  <si>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</si>
  <si>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</si>
  <si>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</si>
  <si>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</si>
  <si>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</si>
  <si>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</si>
  <si>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</si>
  <si>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</si>
  <si>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</si>
  <si>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</si>
  <si>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</si>
  <si>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</si>
  <si>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</si>
  <si>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</si>
  <si>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</si>
  <si>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</si>
  <si>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</si>
  <si>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</si>
  <si>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</si>
  <si>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</si>
  <si>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</si>
  <si>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</si>
  <si>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</si>
  <si>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</si>
  <si>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</si>
  <si>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</si>
  <si>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</si>
  <si>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</si>
  <si>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</si>
  <si>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</si>
  <si>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</si>
  <si>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</si>
  <si>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</si>
  <si>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</si>
  <si>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</si>
  <si>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</si>
  <si>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</si>
  <si>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</si>
  <si>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</si>
  <si>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</si>
  <si>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</si>
  <si>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</si>
  <si>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</si>
  <si>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</si>
  <si>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</si>
  <si>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</si>
  <si>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</si>
  <si>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</si>
  <si>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</si>
  <si>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</si>
  <si>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</si>
  <si>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</si>
  <si>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</si>
  <si>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</si>
  <si>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</si>
  <si>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</si>
  <si>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</si>
  <si>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</si>
  <si>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</si>
  <si>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</si>
  <si>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</si>
  <si>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</si>
  <si>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</si>
  <si>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</si>
  <si>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</si>
  <si>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</si>
  <si>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</si>
  <si>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</si>
  <si>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</si>
  <si>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</si>
  <si>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</si>
  <si>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</si>
  <si>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</si>
  <si>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</si>
  <si>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</si>
  <si>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</si>
  <si>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</si>
  <si>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</si>
  <si>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</si>
  <si>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</si>
  <si>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</si>
  <si>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</si>
  <si>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</si>
  <si>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</si>
  <si>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</si>
  <si>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</si>
  <si>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</si>
  <si>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</si>
  <si>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</si>
  <si>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</si>
  <si>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</si>
  <si>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</si>
  <si>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</si>
  <si>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</si>
  <si>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</si>
  <si>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</si>
  <si>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</si>
  <si>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</si>
  <si>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</si>
  <si>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</si>
  <si>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</si>
  <si>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</si>
  <si>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</si>
  <si>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</si>
  <si>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</si>
  <si>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</si>
  <si>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</si>
  <si>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</si>
  <si>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</si>
  <si>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</si>
  <si>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</si>
  <si>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</si>
  <si>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</si>
  <si>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</si>
  <si>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</si>
  <si>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</si>
  <si>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</si>
  <si>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</si>
  <si>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</si>
  <si>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</si>
  <si>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</si>
  <si>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</si>
  <si>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</si>
  <si>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</si>
  <si>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</si>
  <si>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</si>
  <si>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</si>
  <si>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</si>
  <si>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</si>
  <si>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</si>
  <si>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</si>
  <si>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</si>
  <si>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</si>
  <si>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</si>
  <si>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</si>
  <si>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</si>
  <si>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</si>
  <si>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</si>
  <si>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</si>
  <si>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</si>
  <si>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</si>
  <si>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</si>
  <si>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</si>
  <si>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</si>
  <si>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</si>
  <si>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</si>
  <si>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</si>
  <si>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</si>
  <si>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</si>
  <si>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</si>
  <si>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</si>
  <si>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</si>
  <si>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</si>
  <si>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</si>
  <si>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</si>
  <si>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</si>
  <si>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</si>
  <si>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</si>
  <si>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</si>
  <si>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</si>
  <si>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</si>
  <si>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</si>
  <si>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</si>
  <si>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</si>
  <si>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</si>
  <si>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</si>
  <si>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</si>
  <si>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</si>
  <si>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</si>
  <si>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</si>
  <si>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</si>
  <si>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</si>
  <si>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</si>
  <si>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</si>
  <si>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</si>
  <si>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</si>
  <si>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</si>
  <si>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</si>
  <si>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</si>
  <si>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</si>
  <si>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</si>
  <si>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</si>
  <si>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</si>
  <si>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</si>
  <si>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</si>
  <si>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</si>
  <si>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</si>
  <si>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</si>
  <si>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</si>
  <si>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</si>
  <si>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</si>
  <si>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</si>
  <si>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</si>
  <si>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</si>
  <si>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</si>
  <si>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</si>
  <si>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</si>
  <si>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</si>
  <si>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</si>
  <si>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</si>
  <si>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</si>
  <si>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</si>
  <si>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</si>
  <si>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</si>
  <si>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</si>
  <si>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</si>
  <si>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</si>
  <si>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</si>
  <si>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</si>
  <si>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</si>
  <si>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</si>
  <si>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</si>
  <si>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</si>
  <si>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</si>
  <si>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</si>
  <si>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</si>
  <si>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</si>
  <si>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</si>
  <si>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</si>
  <si>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</si>
  <si>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</si>
  <si>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</si>
  <si>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</si>
  <si>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</si>
  <si>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</si>
  <si>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</si>
  <si>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</si>
  <si>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</si>
  <si>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</si>
  <si>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</si>
  <si>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</si>
  <si>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</si>
  <si>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</si>
  <si>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</si>
  <si>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</si>
  <si>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</si>
  <si>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</si>
  <si>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</si>
  <si>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</si>
  <si>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</si>
  <si>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</si>
  <si>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</si>
  <si>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</si>
  <si>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</si>
  <si>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</si>
  <si>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</si>
  <si>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</si>
  <si>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</si>
  <si>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</si>
  <si>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</si>
  <si>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</si>
  <si>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</si>
  <si>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</si>
  <si>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</si>
  <si>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</si>
  <si>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</si>
  <si>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</si>
  <si>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</si>
  <si>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</si>
  <si>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</si>
  <si>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</si>
  <si>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</si>
  <si>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</si>
  <si>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</si>
  <si>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</si>
  <si>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</si>
  <si>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</si>
  <si>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</si>
  <si>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</si>
  <si>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</si>
  <si>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</si>
  <si>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</si>
  <si>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</si>
  <si>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</si>
  <si>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</si>
  <si>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</si>
  <si>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</si>
  <si>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</si>
  <si>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</si>
  <si>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</si>
  <si>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</si>
  <si>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</si>
  <si>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</si>
  <si>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</si>
  <si>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</si>
  <si>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</si>
  <si>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</si>
  <si>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</si>
  <si>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</si>
  <si>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</si>
  <si>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</si>
  <si>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</si>
  <si>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</si>
  <si>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</si>
  <si>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</si>
  <si>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</si>
  <si>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</si>
  <si>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</si>
  <si>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</si>
  <si>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</si>
  <si>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</si>
  <si>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</si>
  <si>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</si>
  <si>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</si>
  <si>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</si>
  <si>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</si>
  <si>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</si>
  <si>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</si>
  <si>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</si>
  <si>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</si>
  <si>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</si>
  <si>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</si>
  <si>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</si>
  <si>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</si>
  <si>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</si>
  <si>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</si>
  <si>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</si>
  <si>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</si>
  <si>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</si>
  <si>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</si>
  <si>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</si>
  <si>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</si>
  <si>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</si>
  <si>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</si>
  <si>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</si>
  <si>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</si>
  <si>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</si>
  <si>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</si>
  <si>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</si>
  <si>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</si>
  <si>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</si>
  <si>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</si>
  <si>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</si>
  <si>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</si>
  <si>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</si>
  <si>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</si>
  <si>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</si>
  <si>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</si>
  <si>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</si>
  <si>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</si>
  <si>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</si>
  <si>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</si>
  <si>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</si>
  <si>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</si>
  <si>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</si>
  <si>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</si>
  <si>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</si>
  <si>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</si>
  <si>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</si>
  <si>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</si>
  <si>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</si>
  <si>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</si>
  <si>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</si>
  <si>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</si>
  <si>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</si>
  <si>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</si>
  <si>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</si>
  <si>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</si>
  <si>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</si>
  <si>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</si>
  <si>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</si>
  <si>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</si>
  <si>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</si>
  <si>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</si>
  <si>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</si>
  <si>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</si>
  <si>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</si>
  <si>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</si>
  <si>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</si>
  <si>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</si>
  <si>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</si>
  <si>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</si>
  <si>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</si>
  <si>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</si>
  <si>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</si>
  <si>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</si>
  <si>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</si>
  <si>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</si>
  <si>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</si>
  <si>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</si>
  <si>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</si>
  <si>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</si>
  <si>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</si>
  <si>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</si>
  <si>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</si>
  <si>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</si>
  <si>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</si>
  <si>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</si>
  <si>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</si>
  <si>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</si>
  <si>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</si>
  <si>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</si>
  <si>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</si>
  <si>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</si>
  <si>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</si>
  <si>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</si>
  <si>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</si>
  <si>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</si>
  <si>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</si>
  <si>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</si>
  <si>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</si>
  <si>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</si>
  <si>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</si>
  <si>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</si>
  <si>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</si>
  <si>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</si>
  <si>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</si>
  <si>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</si>
  <si>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</si>
  <si>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</si>
  <si>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</si>
  <si>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</si>
  <si>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</si>
  <si>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</si>
  <si>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</si>
  <si>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</si>
  <si>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</si>
  <si>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</si>
  <si>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</si>
  <si>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</si>
  <si>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</si>
  <si>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</si>
  <si>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</si>
  <si>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</si>
  <si>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</si>
  <si>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</si>
  <si>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</si>
  <si>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</si>
  <si>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</si>
  <si>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</si>
  <si>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</si>
  <si>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</si>
  <si>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</si>
  <si>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</si>
  <si>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</si>
  <si>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</si>
  <si>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</si>
  <si>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</si>
  <si>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</si>
  <si>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</si>
  <si>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</si>
  <si>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</si>
  <si>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</si>
  <si>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</si>
  <si>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</si>
  <si>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</si>
  <si>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</si>
  <si>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</si>
  <si>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</si>
  <si>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</si>
  <si>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</si>
  <si>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</si>
  <si>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</si>
  <si>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</si>
  <si>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</si>
  <si>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</si>
  <si>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</si>
  <si>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</si>
  <si>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</si>
  <si>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</si>
  <si>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</si>
  <si>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</si>
  <si>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</si>
  <si>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</si>
  <si>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</si>
  <si>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</si>
  <si>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</si>
  <si>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</si>
  <si>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</si>
  <si>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</si>
  <si>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</si>
  <si>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</si>
  <si>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</si>
  <si>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</si>
  <si>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</si>
  <si>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</si>
  <si>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</si>
  <si>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</si>
  <si>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</si>
  <si>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</si>
  <si>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</si>
  <si>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</si>
  <si>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</si>
  <si>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</si>
  <si>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</si>
  <si>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</si>
  <si>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</si>
  <si>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</si>
  <si>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</si>
  <si>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</si>
  <si>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</si>
  <si>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</si>
  <si>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</si>
  <si>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</si>
  <si>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</si>
  <si>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</si>
  <si>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</si>
  <si>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</si>
  <si>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</si>
  <si>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</si>
  <si>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</si>
  <si>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</si>
  <si>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</si>
  <si>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</si>
  <si>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</si>
  <si>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</si>
  <si>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</si>
  <si>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</si>
  <si>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</si>
  <si>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</si>
  <si>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</si>
  <si>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</si>
  <si>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</si>
  <si>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</si>
  <si>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</si>
  <si>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</si>
  <si>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</si>
  <si>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</si>
  <si>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</si>
  <si>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</si>
  <si>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</si>
  <si>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</si>
  <si>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</si>
  <si>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</si>
  <si>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</si>
  <si>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</si>
  <si>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</si>
  <si>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</si>
  <si>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</si>
  <si>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</si>
  <si>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</si>
  <si>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</si>
  <si>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</si>
  <si>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</si>
  <si>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</si>
  <si>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</si>
  <si>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</si>
  <si>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</si>
  <si>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</si>
  <si>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</si>
  <si>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</si>
  <si>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</si>
  <si>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</si>
  <si>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</si>
  <si>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</si>
  <si>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</si>
  <si>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</si>
  <si>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</si>
  <si>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</si>
  <si>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</si>
  <si>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</si>
  <si>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</si>
  <si>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</si>
  <si>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</si>
  <si>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</si>
  <si>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</si>
  <si>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</si>
  <si>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</si>
  <si>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</si>
  <si>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</si>
  <si>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</si>
  <si>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</si>
  <si>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</si>
  <si>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</si>
  <si>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</si>
  <si>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</si>
  <si>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</si>
  <si>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</si>
  <si>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</si>
  <si>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</si>
  <si>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</si>
  <si>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</si>
  <si>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</si>
  <si>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</si>
  <si>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</si>
  <si>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</si>
  <si>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</si>
  <si>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</si>
  <si>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</si>
  <si>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</si>
  <si>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</si>
  <si>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</si>
  <si>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</si>
  <si>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</si>
  <si>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</si>
  <si>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</si>
  <si>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</si>
  <si>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</si>
  <si>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</si>
  <si>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</si>
  <si>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</si>
  <si>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</si>
  <si>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</si>
  <si>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</si>
  <si>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</si>
  <si>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</si>
  <si>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</si>
  <si>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</si>
  <si>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</si>
  <si>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</si>
  <si>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</si>
  <si>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</si>
  <si>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</si>
  <si>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</si>
  <si>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</si>
  <si>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</si>
  <si>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</si>
  <si>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</si>
  <si>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</si>
  <si>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</si>
  <si>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</si>
  <si>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</si>
  <si>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</si>
  <si>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</si>
  <si>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</si>
  <si>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</si>
  <si>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</si>
  <si>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</si>
  <si>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</si>
  <si>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</si>
  <si>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</si>
  <si>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</si>
  <si>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</si>
  <si>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</si>
  <si>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</si>
  <si>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</si>
  <si>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</si>
  <si>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</si>
  <si>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</si>
  <si>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</si>
  <si>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</si>
  <si>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</si>
  <si>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</si>
  <si>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</si>
  <si>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</si>
  <si>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</si>
  <si>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</si>
  <si>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</si>
  <si>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</si>
  <si>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</si>
  <si>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</si>
  <si>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</si>
  <si>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</si>
  <si>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</si>
  <si>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</si>
  <si>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</si>
  <si>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</si>
  <si>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</si>
  <si>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</si>
  <si>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</si>
  <si>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</si>
  <si>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</si>
  <si>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</si>
  <si>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</si>
  <si>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</si>
  <si>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</si>
  <si>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</si>
  <si>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</si>
  <si>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</si>
  <si>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</si>
  <si>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</si>
  <si>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</si>
  <si>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</si>
  <si>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</si>
  <si>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</si>
  <si>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</si>
  <si>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</si>
  <si>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</si>
  <si>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</si>
  <si>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</si>
  <si>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</si>
  <si>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</si>
  <si>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</si>
  <si>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</si>
  <si>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</si>
  <si>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</si>
  <si>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</si>
  <si>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</si>
  <si>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</si>
  <si>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</si>
  <si>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</si>
  <si>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</si>
  <si>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</si>
  <si>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</si>
  <si>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</si>
  <si>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</si>
  <si>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</si>
  <si>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</si>
  <si>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</si>
  <si>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</si>
  <si>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</si>
  <si>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</si>
  <si>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</si>
  <si>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</si>
  <si>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</si>
  <si>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</si>
  <si>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</si>
  <si>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</si>
  <si>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</si>
  <si>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</si>
  <si>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</si>
  <si>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</si>
  <si>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</si>
  <si>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</si>
  <si>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</si>
  <si>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</si>
  <si>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</si>
  <si>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</si>
  <si>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</si>
  <si>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</si>
  <si>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</si>
  <si>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</si>
  <si>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</si>
  <si>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</si>
  <si>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</si>
  <si>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</si>
  <si>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</si>
  <si>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</si>
  <si>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</si>
  <si>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</si>
  <si>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</si>
  <si>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</si>
  <si>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</si>
  <si>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</si>
  <si>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</si>
  <si>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</si>
  <si>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</si>
  <si>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</si>
  <si>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</si>
  <si>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</si>
  <si>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</si>
  <si>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</si>
  <si>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</si>
  <si>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</si>
  <si>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</si>
  <si>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</si>
  <si>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</si>
  <si>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</si>
  <si>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</si>
  <si>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</si>
  <si>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</si>
  <si>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</si>
  <si>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</si>
  <si>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</si>
  <si>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</si>
  <si>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</si>
  <si>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</si>
  <si>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</si>
  <si>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</si>
  <si>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</si>
  <si>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</si>
  <si>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</si>
  <si>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</si>
  <si>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</si>
  <si>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</si>
  <si>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</si>
  <si>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</si>
  <si>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</si>
  <si>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</si>
  <si>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</si>
  <si>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</si>
  <si>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</si>
  <si>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</si>
  <si>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</si>
  <si>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</si>
  <si>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</si>
  <si>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</si>
  <si>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</si>
  <si>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</si>
  <si>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</si>
  <si>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</si>
  <si>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</si>
  <si>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</si>
  <si>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</si>
  <si>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</si>
  <si>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</si>
  <si>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</si>
  <si>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</si>
  <si>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</si>
  <si>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</si>
  <si>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</si>
  <si>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</si>
  <si>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</si>
  <si>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</si>
  <si>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</si>
  <si>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</si>
  <si>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</si>
  <si>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</si>
  <si>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</si>
  <si>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</si>
  <si>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</si>
  <si>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</si>
  <si>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</si>
  <si>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</si>
  <si>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</si>
  <si>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</si>
  <si>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</si>
  <si>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</si>
  <si>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</si>
  <si>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</si>
  <si>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</si>
  <si>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</si>
  <si>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</si>
  <si>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</si>
  <si>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</si>
  <si>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</si>
  <si>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</si>
  <si>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</si>
  <si>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</si>
  <si>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</si>
  <si>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</si>
  <si>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</si>
  <si>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</si>
  <si>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</si>
  <si>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</si>
  <si>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</si>
  <si>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</si>
  <si>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</si>
  <si>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</si>
  <si>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</si>
  <si>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</si>
  <si>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</si>
  <si>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</si>
  <si>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</si>
  <si>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</si>
  <si>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</si>
  <si>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</si>
  <si>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</si>
  <si>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</si>
  <si>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</si>
  <si>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</si>
  <si>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</si>
  <si>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</si>
  <si>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</si>
  <si>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</si>
  <si>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</si>
  <si>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</si>
  <si>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</si>
  <si>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</si>
  <si>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</si>
  <si>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</si>
  <si>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</si>
  <si>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</si>
  <si>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</si>
  <si>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</si>
  <si>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</si>
  <si>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</si>
  <si>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</si>
  <si>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</si>
  <si>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</si>
  <si>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</si>
  <si>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</si>
  <si>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</si>
  <si>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</si>
  <si>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</si>
  <si>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</si>
  <si>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</si>
  <si>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</si>
  <si>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</si>
  <si>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</si>
  <si>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</si>
  <si>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</si>
  <si>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</si>
  <si>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</si>
  <si>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</si>
  <si>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</si>
  <si>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</si>
  <si>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</si>
  <si>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</si>
  <si>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</si>
  <si>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</si>
  <si>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</si>
  <si>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</si>
  <si>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</si>
  <si>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</si>
  <si>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</si>
  <si>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</si>
  <si>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</si>
  <si>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</si>
  <si>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</si>
  <si>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</si>
  <si>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</si>
  <si>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</si>
  <si>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</si>
  <si>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</si>
  <si>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</si>
  <si>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</si>
  <si>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</si>
  <si>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</si>
  <si>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</si>
  <si>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</si>
  <si>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</si>
  <si>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</si>
  <si>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</si>
  <si>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</si>
  <si>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</si>
  <si>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</si>
  <si>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</si>
  <si>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</si>
  <si>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</si>
  <si>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</si>
  <si>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</si>
  <si>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</si>
  <si>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</si>
  <si>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</si>
  <si>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</si>
  <si>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</si>
  <si>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</si>
  <si>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</si>
  <si>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</si>
  <si>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</si>
  <si>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</si>
  <si>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</si>
  <si>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</si>
  <si>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</si>
  <si>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</si>
  <si>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</si>
  <si>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</si>
  <si>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</si>
  <si>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</si>
  <si>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</si>
  <si>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</si>
  <si>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</si>
  <si>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</si>
  <si>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</si>
  <si>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</si>
  <si>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</si>
  <si>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</si>
  <si>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</si>
  <si>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</si>
  <si>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</si>
  <si>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</si>
  <si>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</si>
  <si>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</si>
  <si>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</si>
  <si>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</si>
  <si>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</si>
  <si>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</si>
  <si>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</si>
  <si>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</si>
  <si>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</si>
  <si>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</si>
  <si>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</si>
  <si>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</si>
  <si>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</si>
  <si>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</si>
  <si>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</si>
  <si>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</si>
  <si>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</si>
  <si>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</si>
  <si>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</si>
  <si>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</si>
  <si>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</si>
  <si>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</si>
  <si>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</si>
  <si>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</si>
  <si>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</si>
  <si>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</si>
  <si>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</si>
  <si>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</si>
  <si>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</si>
  <si>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</si>
  <si>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</si>
  <si>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</si>
  <si>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</si>
  <si>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</si>
  <si>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</si>
  <si>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</si>
  <si>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</si>
  <si>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</si>
  <si>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</si>
  <si>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</si>
  <si>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</si>
  <si>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</si>
  <si>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</si>
  <si>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</si>
  <si>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</si>
  <si>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</si>
  <si>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</si>
  <si>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</si>
  <si>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</si>
  <si>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</si>
  <si>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</si>
  <si>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</si>
  <si>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</si>
  <si>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</si>
  <si>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</si>
  <si>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</si>
  <si>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</si>
  <si>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</si>
  <si>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</si>
  <si>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</si>
  <si>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</si>
  <si>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</si>
  <si>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</si>
  <si>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</si>
  <si>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</si>
  <si>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</si>
  <si>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</si>
  <si>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</si>
  <si>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</si>
  <si>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</si>
  <si>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</si>
  <si>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</si>
  <si>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</si>
  <si>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</si>
  <si>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</si>
  <si>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</si>
  <si>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</si>
  <si>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</si>
  <si>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</si>
  <si>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</si>
  <si>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</si>
  <si>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</si>
  <si>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</si>
  <si>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</si>
  <si>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</si>
  <si>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</si>
  <si>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</si>
  <si>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</si>
  <si>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</si>
  <si>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</si>
  <si>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</si>
  <si>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</si>
  <si>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</si>
  <si>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</si>
  <si>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</si>
  <si>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</si>
  <si>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</si>
  <si>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</si>
  <si>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</si>
  <si>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</si>
  <si>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</si>
  <si>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</si>
  <si>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</si>
  <si>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</si>
  <si>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</si>
  <si>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</si>
  <si>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</si>
  <si>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</si>
  <si>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</si>
  <si>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</si>
  <si>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</si>
  <si>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</si>
  <si>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</si>
  <si>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</si>
  <si>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</si>
  <si>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</si>
  <si>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</si>
  <si>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</si>
  <si>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</si>
  <si>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</si>
  <si>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</si>
  <si>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</si>
  <si>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</si>
  <si>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</si>
  <si>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</si>
  <si>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</si>
  <si>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</si>
  <si>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</si>
  <si>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</si>
  <si>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</si>
  <si>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</si>
  <si>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</si>
  <si>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</si>
  <si>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</si>
  <si>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</si>
  <si>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</si>
  <si>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</si>
  <si>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</si>
  <si>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</si>
  <si>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</si>
  <si>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</si>
  <si>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</si>
  <si>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</si>
  <si>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</si>
  <si>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</si>
  <si>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</si>
  <si>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</si>
  <si>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</si>
  <si>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</si>
  <si>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</si>
  <si>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</si>
  <si>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</si>
  <si>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</si>
  <si>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</si>
  <si>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</si>
  <si>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</si>
  <si>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</si>
  <si>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</si>
  <si>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</si>
  <si>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</si>
  <si>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</si>
  <si>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</si>
  <si>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</si>
  <si>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</si>
  <si>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</si>
  <si>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</si>
  <si>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</si>
  <si>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</si>
  <si>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</si>
  <si>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</si>
  <si>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</si>
  <si>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</si>
  <si>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</si>
  <si>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</si>
  <si>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</si>
  <si>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</si>
  <si>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</si>
  <si>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</si>
  <si>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</si>
  <si>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</si>
  <si>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</si>
  <si>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</si>
  <si>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</si>
  <si>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</si>
  <si>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</si>
  <si>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</si>
  <si>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</si>
  <si>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</si>
  <si>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</si>
  <si>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</si>
  <si>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</si>
  <si>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</si>
  <si>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</si>
  <si>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</si>
  <si>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</si>
  <si>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</si>
  <si>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</si>
  <si>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</si>
  <si>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</si>
  <si>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</si>
  <si>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</si>
  <si>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</si>
  <si>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</si>
  <si>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</si>
  <si>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</si>
  <si>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</si>
  <si>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</si>
  <si>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</si>
  <si>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</si>
  <si>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</si>
  <si>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</si>
  <si>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</si>
  <si>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</si>
  <si>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</si>
  <si>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</si>
  <si>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</si>
  <si>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</si>
  <si>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</si>
  <si>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</si>
  <si>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</si>
  <si>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</si>
  <si>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</si>
  <si>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</si>
  <si>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</si>
  <si>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</si>
  <si>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</si>
  <si>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</si>
  <si>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</si>
  <si>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</si>
  <si>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</si>
  <si>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</si>
  <si>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</si>
  <si>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</si>
  <si>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</si>
  <si>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</si>
  <si>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</si>
  <si>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</si>
  <si>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</si>
  <si>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</si>
  <si>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</si>
  <si>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</si>
  <si>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</si>
  <si>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</si>
  <si>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</si>
  <si>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</si>
  <si>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</si>
  <si>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</si>
  <si>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</si>
  <si>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</si>
  <si>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</si>
  <si>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</si>
  <si>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</si>
  <si>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</si>
  <si>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</si>
  <si>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</si>
  <si>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</si>
  <si>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</si>
  <si>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</si>
  <si>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</si>
  <si>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</si>
  <si>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</si>
  <si>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</si>
  <si>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</si>
  <si>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</si>
  <si>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</si>
  <si>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</si>
  <si>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</si>
  <si>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</si>
  <si>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</si>
  <si>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</si>
  <si>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</si>
  <si>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</si>
  <si>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</si>
  <si>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</si>
  <si>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</si>
  <si>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</si>
  <si>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</si>
  <si>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</si>
  <si>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</si>
  <si>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</si>
  <si>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</si>
  <si>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</si>
  <si>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</si>
  <si>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</si>
  <si>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</si>
  <si>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</si>
  <si>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</si>
  <si>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</si>
  <si>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</si>
  <si>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</si>
  <si>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</si>
  <si>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</si>
  <si>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</si>
  <si>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</si>
  <si>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</si>
  <si>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</si>
  <si>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</si>
  <si>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</si>
  <si>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</si>
  <si>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</si>
  <si>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</si>
  <si>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</si>
  <si>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</si>
  <si>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</si>
  <si>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</si>
  <si>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</si>
  <si>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</si>
  <si>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</si>
  <si>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</si>
  <si>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</si>
  <si>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</si>
  <si>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</si>
  <si>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</si>
  <si>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</si>
  <si>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</si>
  <si>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</si>
  <si>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</si>
  <si>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</si>
  <si>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</si>
  <si>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</si>
  <si>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</si>
  <si>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</si>
  <si>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</si>
  <si>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</si>
  <si>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</si>
  <si>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</si>
  <si>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</si>
  <si>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</si>
  <si>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</si>
  <si>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</si>
  <si>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</si>
  <si>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</si>
  <si>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</si>
  <si>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</si>
  <si>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</si>
  <si>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</si>
  <si>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</si>
  <si>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</si>
  <si>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</si>
  <si>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</si>
  <si>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</si>
  <si>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</si>
  <si>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</si>
  <si>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</si>
  <si>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</si>
  <si>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</si>
  <si>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</si>
  <si>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</si>
  <si>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</si>
  <si>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</si>
  <si>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</si>
  <si>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</si>
  <si>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</si>
  <si>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</si>
  <si>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</si>
  <si>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</si>
  <si>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</si>
  <si>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</si>
  <si>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</si>
  <si>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</si>
  <si>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</si>
  <si>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</si>
  <si>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</si>
  <si>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</si>
  <si>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</si>
  <si>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</si>
  <si>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</si>
  <si>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</si>
  <si>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</si>
  <si>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</si>
  <si>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</si>
  <si>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</si>
  <si>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</si>
  <si>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</si>
  <si>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</si>
  <si>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</si>
  <si>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</si>
  <si>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</si>
  <si>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</si>
  <si>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</si>
  <si>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</si>
  <si>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</si>
  <si>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</si>
  <si>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</si>
  <si>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</si>
  <si>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</si>
  <si>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</si>
  <si>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</si>
  <si>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</si>
  <si>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</si>
  <si>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</si>
  <si>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</si>
  <si>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</si>
  <si>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</si>
  <si>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</si>
  <si>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</si>
  <si>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</si>
  <si>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</si>
  <si>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</si>
  <si>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</si>
  <si>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</si>
  <si>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</si>
  <si>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</si>
  <si>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</si>
  <si>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</si>
  <si>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</si>
  <si>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</si>
  <si>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</si>
  <si>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</si>
  <si>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</si>
  <si>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</si>
  <si>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</si>
  <si>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</si>
  <si>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</si>
  <si>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</si>
  <si>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</si>
  <si>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</si>
  <si>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</si>
  <si>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</si>
  <si>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</si>
  <si>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</si>
  <si>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</si>
  <si>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</si>
  <si>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</si>
  <si>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</si>
  <si>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</si>
  <si>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</si>
  <si>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</si>
  <si>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</si>
  <si>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</si>
  <si>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</si>
  <si>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</si>
  <si>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</si>
  <si>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</si>
  <si>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</si>
  <si>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</si>
  <si>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</si>
  <si>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</si>
  <si>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</si>
  <si>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</si>
  <si>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</si>
  <si>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</si>
  <si>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</si>
  <si>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</si>
  <si>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</si>
  <si>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</si>
  <si>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</si>
  <si>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</si>
  <si>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</si>
  <si>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</si>
  <si>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</si>
  <si>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</si>
  <si>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</si>
  <si>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</si>
  <si>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</si>
  <si>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</si>
  <si>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</si>
  <si>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</si>
  <si>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</si>
  <si>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</si>
  <si>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</si>
  <si>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</si>
  <si>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</si>
  <si>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</si>
  <si>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</si>
  <si>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</si>
  <si>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</si>
  <si>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</si>
  <si>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</si>
  <si>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</si>
  <si>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</si>
  <si>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</si>
  <si>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</si>
  <si>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</si>
  <si>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</si>
  <si>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</si>
  <si>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</si>
  <si>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</si>
  <si>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</si>
  <si>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</si>
  <si>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</si>
  <si>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</si>
  <si>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</si>
  <si>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</si>
  <si>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</si>
  <si>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</si>
  <si>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</si>
  <si>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</si>
  <si>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</si>
  <si>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</si>
  <si>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</si>
  <si>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</si>
  <si>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</si>
  <si>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</si>
  <si>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</si>
  <si>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</si>
  <si>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</si>
  <si>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</si>
  <si>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</si>
  <si>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</si>
  <si>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</si>
  <si>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</si>
  <si>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</si>
  <si>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</si>
  <si>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</si>
  <si>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</si>
  <si>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</si>
  <si>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</si>
  <si>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</si>
  <si>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</si>
  <si>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</si>
  <si>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</si>
  <si>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</si>
  <si>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</si>
  <si>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</si>
  <si>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</si>
  <si>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</si>
  <si>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</si>
  <si>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</si>
  <si>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</si>
  <si>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</si>
  <si>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</si>
  <si>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</si>
  <si>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</si>
  <si>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</si>
  <si>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</si>
  <si>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</si>
  <si>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</si>
  <si>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</si>
  <si>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</si>
  <si>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</si>
  <si>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</si>
  <si>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</si>
  <si>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</si>
  <si>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</si>
  <si>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</si>
  <si>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</si>
  <si>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</si>
  <si>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</si>
  <si>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</si>
  <si>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</si>
  <si>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</si>
  <si>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</si>
  <si>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</si>
  <si>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</si>
  <si>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</si>
  <si>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</si>
  <si>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</si>
  <si>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</si>
  <si>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</si>
  <si>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</si>
  <si>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</si>
  <si>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</si>
  <si>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</si>
  <si>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</si>
  <si>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</si>
  <si>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</si>
  <si>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</si>
  <si>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</si>
  <si>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</si>
  <si>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</si>
  <si>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</si>
  <si>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</si>
  <si>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</si>
  <si>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</si>
  <si>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</si>
  <si>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</si>
  <si>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</si>
  <si>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</si>
  <si>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</si>
  <si>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</si>
  <si>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</si>
  <si>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</si>
  <si>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</si>
  <si>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</si>
  <si>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</si>
  <si>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</si>
  <si>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</si>
  <si>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</si>
  <si>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</si>
  <si>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</si>
  <si>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</si>
  <si>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</si>
  <si>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</si>
  <si>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</si>
  <si>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</si>
  <si>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</si>
  <si>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</si>
  <si>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</si>
  <si>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</si>
  <si>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</si>
  <si>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</si>
  <si>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</si>
  <si>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</si>
  <si>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</si>
  <si>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</si>
  <si>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</si>
  <si>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</si>
  <si>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</si>
  <si>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</si>
  <si>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</si>
  <si>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</si>
  <si>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</si>
  <si>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</si>
  <si>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</si>
  <si>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</si>
  <si>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</si>
  <si>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</si>
  <si>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</si>
  <si>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</si>
  <si>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</si>
  <si>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</si>
  <si>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</si>
  <si>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</si>
  <si>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</si>
  <si>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</si>
  <si>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</si>
  <si>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</si>
  <si>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</si>
  <si>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</si>
  <si>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</si>
  <si>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</si>
  <si>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</si>
  <si>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</si>
  <si>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</si>
  <si>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</si>
  <si>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</si>
  <si>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</si>
  <si>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</si>
  <si>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</si>
  <si>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</si>
  <si>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</si>
  <si>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</si>
  <si>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</si>
  <si>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</si>
  <si>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</si>
  <si>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</si>
  <si>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</si>
  <si>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</si>
  <si>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</si>
  <si>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</si>
  <si>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</si>
  <si>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</si>
  <si>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</si>
  <si>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</si>
  <si>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</si>
  <si>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</si>
  <si>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</si>
  <si>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</si>
  <si>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</si>
  <si>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</si>
  <si>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</si>
  <si>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</si>
  <si>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</si>
  <si>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</si>
  <si>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</si>
  <si>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</si>
  <si>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</si>
  <si>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</si>
  <si>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</si>
  <si>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</si>
  <si>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</si>
  <si>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</si>
  <si>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</si>
  <si>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</si>
  <si>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</si>
  <si>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</si>
  <si>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</si>
  <si>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</si>
  <si>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</si>
  <si>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</si>
  <si>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</si>
  <si>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</si>
  <si>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</si>
  <si>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</si>
  <si>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</si>
  <si>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</si>
  <si>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</si>
  <si>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</si>
  <si>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</si>
  <si>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</si>
  <si>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</si>
  <si>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</si>
  <si>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</si>
  <si>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</si>
  <si>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</si>
  <si>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</si>
  <si>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</si>
  <si>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</si>
  <si>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</si>
  <si>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</si>
  <si>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</si>
  <si>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</si>
  <si>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</si>
  <si>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</si>
  <si>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</si>
  <si>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</si>
  <si>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</si>
  <si>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</si>
  <si>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</si>
  <si>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</si>
  <si>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</si>
  <si>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</si>
  <si>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</si>
  <si>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</si>
  <si>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</si>
  <si>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</si>
  <si>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</si>
  <si>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</si>
  <si>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</si>
  <si>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</si>
  <si>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</si>
  <si>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</si>
  <si>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</si>
  <si>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</si>
  <si>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</si>
  <si>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</si>
  <si>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</si>
  <si>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</si>
  <si>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</si>
  <si>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</si>
  <si>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</si>
  <si>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</si>
  <si>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</si>
  <si>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</si>
  <si>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</si>
  <si>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</si>
  <si>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</si>
  <si>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</si>
  <si>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</si>
  <si>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</si>
  <si>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</si>
  <si>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</si>
  <si>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</si>
  <si>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</si>
  <si>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</si>
  <si>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</si>
  <si>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</si>
  <si>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</si>
  <si>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</si>
  <si>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</si>
  <si>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</si>
  <si>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</si>
  <si>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</si>
  <si>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</si>
  <si>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</si>
  <si>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</si>
  <si>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</si>
  <si>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</si>
  <si>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</si>
  <si>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</si>
  <si>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</si>
  <si>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</si>
  <si>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</si>
  <si>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</si>
  <si>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</si>
  <si>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</si>
  <si>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</si>
  <si>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</si>
  <si>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</si>
  <si>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</si>
  <si>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</si>
  <si>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</si>
  <si>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</si>
  <si>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</si>
  <si>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</si>
  <si>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</si>
  <si>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</si>
  <si>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</si>
  <si>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</si>
  <si>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</si>
  <si>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</si>
  <si>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</si>
  <si>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</si>
  <si>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</si>
  <si>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</si>
  <si>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</si>
  <si>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</si>
  <si>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</si>
  <si>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</si>
  <si>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</si>
  <si>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</si>
  <si>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</si>
  <si>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</si>
  <si>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</si>
  <si>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</si>
  <si>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</si>
  <si>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</si>
  <si>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</si>
  <si>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</si>
  <si>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</si>
  <si>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</si>
  <si>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</si>
  <si>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</si>
  <si>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</si>
  <si>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</si>
  <si>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</si>
  <si>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</si>
  <si>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</si>
  <si>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</si>
  <si>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</si>
  <si>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</si>
  <si>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</si>
  <si>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</si>
  <si>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</si>
  <si>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</si>
  <si>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</si>
  <si>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</si>
  <si>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</si>
  <si>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</si>
  <si>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</si>
  <si>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</si>
  <si>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</si>
  <si>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</si>
  <si>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</si>
  <si>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</si>
  <si>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</si>
  <si>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</si>
  <si>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</si>
  <si>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</si>
  <si>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</si>
  <si>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</si>
  <si>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</si>
  <si>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</si>
  <si>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</si>
  <si>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</si>
  <si>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</si>
  <si>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</si>
  <si>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</si>
  <si>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</si>
  <si>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</si>
  <si>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</si>
  <si>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</si>
  <si>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</si>
  <si>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</si>
  <si>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</si>
  <si>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</si>
  <si>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</si>
  <si>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</si>
  <si>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</si>
  <si>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</si>
  <si>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</si>
  <si>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</si>
  <si>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</si>
  <si>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</si>
  <si>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</si>
  <si>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</si>
  <si>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</si>
  <si>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</si>
  <si>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</si>
  <si>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</si>
  <si>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</si>
  <si>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</si>
  <si>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</si>
  <si>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</si>
  <si>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</si>
  <si>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</si>
  <si>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</si>
  <si>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</si>
  <si>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</si>
  <si>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</si>
  <si>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</si>
  <si>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</si>
  <si>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</si>
  <si>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</si>
  <si>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</si>
  <si>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</si>
  <si>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</si>
  <si>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</si>
  <si>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</si>
  <si>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</si>
  <si>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</si>
  <si>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</si>
  <si>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</si>
  <si>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</si>
  <si>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</si>
  <si>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</si>
  <si>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</si>
  <si>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</si>
  <si>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</si>
  <si>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</si>
  <si>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</si>
  <si>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</si>
  <si>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</si>
  <si>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</si>
  <si>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</si>
  <si>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</si>
  <si>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</si>
  <si>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</si>
  <si>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</si>
  <si>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</si>
  <si>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</si>
  <si>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</si>
  <si>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</si>
  <si>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</si>
  <si>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</si>
  <si>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</si>
  <si>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</si>
  <si>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</si>
  <si>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</si>
  <si>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</si>
  <si>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</si>
  <si>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</si>
  <si>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</si>
  <si>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</si>
  <si>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</si>
  <si>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</si>
  <si>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</si>
  <si>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</si>
  <si>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</si>
  <si>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</si>
  <si>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</si>
  <si>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</si>
  <si>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</si>
  <si>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</si>
  <si>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</si>
  <si>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</si>
  <si>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</si>
  <si>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</si>
  <si>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</si>
  <si>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</si>
  <si>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</si>
  <si>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</si>
  <si>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</si>
  <si>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</si>
  <si>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</si>
  <si>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</si>
  <si>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</si>
  <si>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</si>
  <si>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</si>
  <si>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</si>
  <si>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</si>
  <si>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</si>
  <si>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</si>
  <si>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</si>
  <si>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</si>
  <si>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</si>
  <si>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</si>
  <si>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</si>
  <si>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</si>
  <si>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</si>
  <si>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</si>
  <si>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</si>
  <si>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</si>
  <si>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</si>
  <si>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</si>
  <si>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</si>
  <si>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</si>
  <si>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</si>
  <si>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</si>
  <si>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</si>
  <si>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</si>
  <si>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</si>
  <si>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</si>
  <si>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</si>
  <si>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</si>
  <si>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</si>
  <si>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</si>
  <si>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</si>
  <si>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</si>
  <si>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</si>
  <si>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</si>
  <si>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</si>
  <si>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</si>
  <si>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</si>
  <si>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</si>
  <si>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</si>
  <si>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</si>
  <si>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</si>
  <si>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</si>
  <si>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</si>
  <si>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</si>
  <si>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</si>
  <si>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</si>
  <si>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</si>
  <si>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</si>
  <si>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</si>
  <si>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</si>
  <si>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</si>
  <si>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</si>
  <si>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</si>
  <si>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</si>
  <si>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</si>
  <si>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</si>
  <si>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</si>
  <si>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</si>
  <si>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</si>
  <si>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</si>
  <si>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</si>
  <si>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</si>
  <si>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</si>
  <si>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</si>
  <si>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</si>
  <si>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</si>
  <si>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</si>
  <si>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</si>
  <si>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</si>
  <si>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</si>
  <si>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</si>
  <si>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</si>
  <si>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</si>
  <si>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</si>
  <si>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</si>
  <si>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</si>
  <si>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</si>
  <si>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</si>
  <si>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</si>
  <si>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</si>
  <si>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</si>
  <si>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</si>
  <si>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</si>
  <si>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</si>
  <si>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</si>
  <si>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</si>
  <si>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</si>
  <si>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</si>
  <si>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</si>
  <si>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</si>
  <si>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</si>
  <si>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</si>
  <si>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</si>
  <si>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</si>
  <si>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</si>
  <si>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</si>
  <si>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</si>
  <si>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</si>
  <si>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</si>
  <si>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</si>
  <si>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</si>
  <si>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</si>
  <si>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</si>
  <si>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</si>
  <si>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</si>
  <si>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</si>
  <si>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</si>
  <si>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</si>
  <si>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</si>
  <si>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</si>
  <si>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</si>
  <si>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</si>
  <si>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</si>
  <si>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</si>
  <si>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</si>
  <si>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</si>
  <si>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</si>
  <si>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</si>
  <si>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</si>
  <si>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</si>
  <si>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</si>
  <si>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</si>
  <si>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</si>
  <si>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</si>
  <si>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</si>
  <si>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</si>
  <si>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</si>
  <si>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</si>
  <si>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</si>
  <si>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</si>
  <si>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</si>
  <si>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</si>
  <si>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</si>
  <si>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</si>
  <si>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</si>
  <si>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</si>
  <si>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</si>
  <si>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</si>
  <si>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</si>
  <si>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</si>
  <si>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</si>
  <si>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</si>
  <si>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</si>
  <si>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</si>
  <si>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</si>
  <si>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</si>
  <si>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</si>
  <si>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</si>
  <si>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</si>
  <si>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</si>
  <si>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</si>
  <si>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</si>
  <si>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</si>
  <si>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</si>
  <si>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</si>
  <si>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</si>
  <si>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</si>
  <si>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</si>
  <si>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</si>
  <si>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</si>
  <si>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</si>
  <si>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</si>
  <si>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</si>
  <si>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</si>
  <si>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</si>
  <si>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</si>
  <si>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</si>
  <si>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</si>
  <si>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</si>
  <si>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</si>
  <si>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</si>
  <si>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</si>
  <si>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</si>
  <si>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</si>
  <si>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</si>
  <si>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</si>
  <si>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</si>
  <si>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</si>
  <si>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</si>
  <si>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</si>
  <si>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</si>
  <si>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</si>
  <si>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</si>
  <si>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</si>
  <si>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</si>
  <si>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</si>
  <si>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</si>
  <si>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</si>
  <si>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</si>
  <si>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</si>
  <si>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</si>
  <si>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</si>
  <si>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</si>
  <si>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</si>
  <si>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</si>
  <si>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</si>
  <si>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</si>
  <si>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</si>
  <si>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</si>
  <si>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</si>
  <si>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</si>
  <si>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</si>
  <si>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</si>
  <si>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</si>
  <si>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</si>
  <si>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</si>
  <si>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</si>
  <si>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</si>
  <si>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</si>
  <si>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</si>
  <si>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</si>
  <si>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</si>
  <si>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</si>
  <si>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</si>
  <si>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</si>
  <si>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</si>
  <si>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</si>
  <si>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</si>
  <si>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</si>
  <si>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</si>
  <si>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</si>
  <si>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</si>
  <si>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</si>
  <si>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</si>
  <si>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</si>
  <si>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</si>
  <si>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</si>
  <si>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</si>
  <si>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</si>
  <si>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</si>
  <si>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</si>
  <si>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</si>
  <si>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</si>
  <si>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</si>
  <si>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</si>
  <si>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</si>
  <si>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</si>
  <si>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</si>
  <si>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</si>
  <si>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</si>
  <si>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</si>
  <si>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</si>
  <si>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</si>
  <si>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</si>
  <si>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</si>
  <si>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</si>
  <si>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</si>
  <si>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</si>
  <si>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</si>
  <si>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</si>
  <si>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</si>
  <si>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</si>
  <si>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</si>
  <si>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</si>
  <si>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</si>
  <si>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</si>
  <si>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</si>
  <si>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</si>
  <si>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</si>
  <si>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</si>
  <si>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</si>
  <si>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</si>
  <si>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</si>
  <si>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</si>
  <si>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</si>
  <si>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</si>
  <si>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</si>
  <si>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</si>
  <si>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</si>
  <si>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</si>
  <si>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</si>
  <si>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</si>
  <si>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</si>
  <si>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</si>
  <si>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</si>
  <si>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</si>
  <si>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</si>
  <si>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</si>
  <si>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</si>
  <si>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</si>
  <si>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</si>
  <si>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</si>
  <si>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</si>
  <si>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</si>
  <si>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</si>
  <si>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</si>
  <si>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</si>
  <si>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</si>
  <si>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</si>
  <si>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</si>
  <si>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</si>
  <si>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</si>
  <si>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</si>
  <si>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</si>
  <si>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</si>
  <si>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</si>
  <si>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</si>
  <si>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</si>
  <si>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</si>
  <si>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</si>
  <si>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</si>
  <si>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</si>
  <si>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</si>
  <si>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</si>
  <si>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</si>
  <si>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</si>
  <si>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</si>
  <si>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</si>
  <si>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</si>
  <si>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</si>
  <si>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</si>
  <si>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</si>
  <si>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</si>
  <si>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</si>
  <si>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</si>
  <si>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</si>
  <si>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</si>
  <si>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</si>
  <si>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</si>
  <si>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</si>
  <si>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</si>
  <si>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</si>
  <si>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</si>
  <si>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</si>
  <si>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</si>
  <si>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</si>
  <si>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</si>
  <si>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</si>
  <si>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</si>
  <si>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</si>
  <si>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</si>
  <si>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</si>
  <si>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</si>
  <si>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</si>
  <si>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</si>
  <si>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</si>
  <si>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</si>
  <si>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</si>
  <si>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</si>
  <si>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</si>
  <si>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</si>
  <si>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</si>
  <si>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</si>
  <si>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</si>
  <si>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</si>
  <si>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</si>
  <si>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</si>
  <si>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</si>
  <si>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</si>
  <si>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</si>
  <si>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</si>
  <si>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</si>
  <si>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</si>
  <si>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</si>
  <si>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</si>
  <si>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</si>
  <si>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</si>
  <si>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</si>
  <si>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</si>
  <si>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</si>
  <si>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</si>
  <si>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</si>
  <si>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</si>
  <si>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</si>
  <si>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</si>
  <si>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</si>
  <si>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</si>
  <si>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</si>
  <si>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</si>
  <si>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</si>
  <si>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</si>
  <si>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</si>
  <si>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</si>
  <si>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</si>
  <si>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</si>
  <si>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</si>
  <si>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</si>
  <si>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</si>
  <si>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</si>
  <si>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</si>
  <si>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</si>
  <si>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</si>
  <si>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</si>
  <si>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</si>
  <si>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</si>
  <si>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</si>
  <si>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</si>
  <si>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</si>
  <si>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</si>
  <si>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</si>
  <si>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</si>
  <si>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</si>
  <si>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</si>
  <si>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</si>
  <si>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</si>
  <si>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</si>
  <si>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</si>
  <si>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</si>
  <si>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</si>
  <si>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</si>
  <si>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</si>
  <si>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</si>
  <si>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</si>
  <si>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</si>
  <si>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</si>
  <si>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</si>
  <si>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</si>
  <si>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</si>
  <si>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</si>
  <si>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</si>
  <si>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</si>
  <si>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</si>
  <si>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</si>
  <si>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</si>
  <si>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</si>
  <si>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</si>
  <si>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</si>
  <si>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</si>
  <si>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</si>
  <si>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</si>
  <si>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</si>
  <si>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</si>
  <si>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</si>
  <si>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</si>
  <si>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</si>
  <si>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</si>
  <si>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</si>
  <si>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</si>
  <si>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</si>
  <si>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</si>
  <si>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</si>
  <si>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</si>
  <si>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</si>
  <si>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</si>
  <si>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</si>
  <si>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</si>
  <si>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</si>
  <si>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</si>
  <si>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</si>
  <si>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</si>
  <si>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</si>
  <si>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</si>
  <si>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</si>
  <si>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</si>
  <si>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</si>
  <si>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</si>
  <si>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</si>
  <si>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</si>
  <si>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</si>
  <si>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</si>
  <si>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</si>
  <si>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</si>
  <si>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</si>
  <si>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</si>
  <si>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</si>
  <si>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</si>
  <si>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</si>
  <si>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</si>
  <si>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</si>
  <si>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</si>
  <si>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</si>
  <si>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</si>
  <si>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</si>
  <si>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</si>
  <si>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</si>
  <si>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</si>
  <si>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</si>
  <si>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</si>
  <si>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</si>
  <si>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</si>
  <si>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</si>
  <si>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</si>
  <si>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</si>
  <si>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</si>
  <si>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</si>
  <si>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</si>
  <si>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</si>
  <si>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</si>
  <si>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</si>
  <si>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</si>
  <si>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</si>
  <si>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</si>
  <si>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</si>
  <si>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</si>
  <si>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</si>
  <si>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</si>
  <si>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</si>
  <si>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</si>
  <si>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</si>
  <si>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</si>
  <si>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</si>
  <si>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</si>
  <si>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</si>
  <si>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</si>
  <si>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</si>
  <si>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</si>
  <si>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</si>
  <si>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</si>
  <si>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</si>
  <si>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</si>
  <si>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</si>
  <si>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</si>
  <si>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</si>
  <si>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</si>
  <si>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</si>
  <si>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</si>
  <si>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</si>
  <si>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</si>
  <si>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</si>
  <si>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</si>
  <si>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</si>
  <si>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</si>
  <si>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</si>
  <si>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</si>
  <si>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</si>
  <si>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</si>
  <si>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</si>
  <si>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</si>
  <si>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</si>
  <si>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</si>
  <si>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</si>
  <si>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</si>
  <si>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</si>
  <si>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</si>
  <si>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</si>
  <si>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</si>
  <si>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</si>
  <si>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</si>
  <si>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</si>
  <si>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</si>
  <si>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</si>
  <si>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</si>
  <si>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</si>
  <si>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</si>
  <si>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</si>
  <si>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</si>
  <si>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</si>
  <si>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</si>
  <si>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</si>
  <si>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</si>
  <si>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</si>
  <si>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</si>
  <si>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</si>
  <si>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</si>
  <si>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</si>
  <si>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</si>
  <si>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</si>
  <si>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</si>
  <si>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</si>
  <si>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</si>
  <si>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</si>
  <si>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</si>
  <si>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</si>
  <si>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</si>
  <si>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</si>
  <si>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</si>
  <si>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</si>
  <si>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</si>
  <si>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</si>
  <si>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</si>
  <si>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</si>
  <si>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</si>
  <si>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</si>
  <si>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</si>
  <si>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</si>
  <si>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</si>
  <si>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</si>
  <si>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</si>
  <si>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</si>
  <si>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</si>
  <si>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</si>
  <si>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</si>
  <si>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</si>
  <si>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</si>
  <si>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</si>
  <si>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</si>
  <si>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</si>
  <si>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</si>
  <si>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</si>
  <si>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</si>
  <si>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</si>
  <si>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</si>
  <si>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</si>
  <si>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</si>
  <si>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</si>
  <si>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</si>
  <si>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</si>
  <si>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</si>
  <si>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</si>
  <si>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</si>
  <si>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</si>
  <si>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</si>
  <si>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</si>
  <si>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</si>
  <si>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</si>
  <si>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</si>
  <si>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</si>
  <si>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</si>
  <si>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</si>
  <si>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</si>
  <si>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</si>
  <si>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</si>
  <si>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</si>
  <si>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</si>
  <si>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</si>
  <si>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</si>
  <si>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</si>
  <si>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</si>
  <si>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</si>
  <si>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</si>
  <si>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</si>
  <si>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</si>
  <si>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</si>
  <si>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</si>
  <si>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</si>
  <si>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</si>
  <si>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</si>
  <si>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</si>
  <si>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</si>
  <si>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</si>
  <si>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</si>
  <si>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</si>
  <si>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</si>
  <si>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</si>
  <si>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</si>
  <si>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</si>
  <si>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</si>
  <si>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</si>
  <si>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</si>
  <si>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</si>
  <si>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</si>
  <si>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</si>
  <si>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</si>
  <si>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</si>
  <si>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</si>
  <si>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</si>
  <si>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</si>
  <si>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</si>
  <si>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</si>
  <si>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</si>
  <si>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</si>
  <si>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</si>
  <si>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</si>
  <si>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</si>
  <si>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</si>
  <si>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</si>
  <si>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</si>
  <si>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</si>
  <si>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</si>
  <si>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</si>
  <si>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</si>
  <si>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</si>
  <si>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</si>
  <si>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</si>
  <si>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</si>
  <si>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</si>
  <si>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</si>
  <si>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</si>
  <si>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</si>
  <si>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</si>
  <si>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</si>
  <si>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</si>
  <si>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</si>
  <si>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</si>
  <si>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</si>
  <si>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</si>
  <si>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</si>
  <si>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</si>
  <si>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</si>
  <si>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</si>
  <si>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</si>
  <si>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</si>
  <si>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</si>
  <si>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</si>
  <si>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</si>
  <si>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</si>
  <si>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</si>
  <si>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</si>
  <si>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</si>
  <si>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</si>
  <si>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</si>
  <si>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</si>
  <si>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</si>
  <si>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</si>
  <si>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</si>
  <si>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</si>
  <si>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</si>
  <si>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</si>
  <si>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</si>
  <si>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</si>
  <si>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</si>
  <si>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</si>
  <si>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</si>
  <si>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</si>
  <si>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</si>
  <si>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</si>
  <si>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</si>
  <si>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</si>
  <si>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</si>
  <si>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</si>
  <si>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</si>
  <si>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</si>
  <si>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</si>
  <si>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</si>
  <si>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</si>
  <si>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</si>
  <si>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</si>
  <si>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</si>
  <si>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</si>
  <si>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</si>
  <si>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</si>
  <si>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</si>
  <si>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</si>
  <si>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</si>
  <si>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</si>
  <si>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</si>
  <si>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</si>
  <si>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</si>
  <si>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</si>
  <si>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</si>
  <si>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</si>
  <si>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</si>
  <si>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</si>
  <si>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</si>
  <si>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</si>
  <si>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</si>
  <si>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</si>
  <si>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</si>
  <si>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</si>
  <si>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</si>
  <si>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</si>
  <si>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</si>
  <si>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</si>
  <si>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</si>
  <si>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</si>
  <si>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</si>
  <si>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</si>
  <si>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</si>
  <si>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</si>
  <si>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</si>
  <si>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</si>
  <si>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</si>
  <si>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</si>
  <si>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</si>
  <si>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</si>
  <si>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</si>
  <si>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</si>
  <si>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</si>
  <si>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</si>
  <si>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</si>
  <si>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</si>
  <si>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</si>
  <si>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</si>
  <si>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</si>
  <si>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</si>
  <si>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</si>
  <si>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</si>
  <si>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</si>
  <si>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</si>
  <si>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</si>
  <si>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</si>
  <si>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</si>
  <si>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</si>
  <si>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</si>
  <si>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</si>
  <si>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</si>
  <si>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</si>
  <si>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</si>
  <si>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</si>
  <si>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</si>
  <si>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</si>
  <si>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</si>
  <si>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</si>
  <si>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</si>
  <si>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</si>
  <si>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</si>
  <si>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</si>
  <si>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</si>
  <si>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</si>
  <si>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</si>
  <si>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</si>
  <si>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</si>
  <si>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</si>
  <si>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</si>
  <si>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</si>
  <si>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</si>
  <si>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</si>
  <si>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</si>
  <si>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</si>
  <si>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</si>
  <si>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</si>
  <si>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</si>
  <si>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</si>
  <si>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</si>
  <si>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</si>
  <si>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</si>
  <si>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</si>
  <si>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</si>
  <si>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</si>
  <si>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</si>
  <si>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</si>
  <si>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</si>
  <si>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</si>
  <si>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</si>
  <si>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</si>
  <si>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</si>
  <si>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</si>
  <si>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</si>
  <si>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</si>
  <si>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</si>
  <si>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</si>
  <si>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</si>
  <si>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</si>
  <si>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</si>
  <si>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</si>
  <si>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</si>
  <si>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</si>
  <si>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</si>
  <si>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</si>
  <si>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</si>
  <si>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</si>
  <si>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</si>
  <si>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</si>
  <si>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</si>
  <si>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</si>
  <si>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</si>
  <si>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</si>
  <si>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</si>
  <si>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</si>
  <si>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</si>
  <si>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</si>
  <si>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</si>
  <si>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</si>
  <si>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</si>
  <si>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</si>
  <si>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</si>
  <si>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</si>
  <si>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</si>
  <si>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</si>
  <si>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</si>
  <si>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</si>
  <si>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</si>
  <si>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</si>
  <si>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</si>
  <si>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</si>
  <si>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</si>
  <si>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</si>
  <si>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</si>
  <si>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</si>
  <si>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</si>
  <si>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</si>
  <si>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</si>
  <si>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</si>
  <si>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</si>
  <si>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</si>
  <si>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</si>
  <si>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</si>
  <si>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</si>
  <si>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</si>
  <si>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</si>
  <si>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</si>
  <si>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</si>
  <si>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</si>
  <si>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</si>
  <si>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</si>
  <si>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</si>
  <si>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</si>
  <si>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</si>
  <si>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</si>
  <si>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</si>
  <si>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</si>
  <si>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</si>
  <si>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</si>
  <si>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</si>
  <si>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</si>
  <si>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</si>
  <si>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</si>
  <si>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</si>
  <si>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</si>
  <si>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</si>
  <si>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</si>
  <si>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</si>
  <si>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</si>
  <si>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</si>
  <si>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</si>
  <si>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</si>
  <si>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</si>
  <si>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</si>
  <si>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</si>
  <si>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</si>
  <si>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</si>
  <si>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</si>
  <si>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</si>
  <si>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</si>
  <si>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</si>
  <si>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</si>
  <si>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</si>
  <si>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</si>
  <si>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</si>
  <si>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</si>
  <si>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</si>
  <si>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</si>
  <si>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</si>
  <si>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</si>
  <si>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</si>
  <si>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</si>
  <si>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</si>
  <si>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</si>
  <si>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</si>
  <si>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</si>
  <si>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</si>
  <si>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</si>
  <si>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</si>
  <si>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</si>
  <si>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</si>
  <si>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</si>
  <si>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</si>
  <si>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</si>
  <si>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</si>
  <si>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</si>
  <si>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</si>
  <si>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</si>
  <si>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</si>
  <si>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</si>
  <si>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</si>
  <si>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</si>
  <si>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</si>
  <si>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</si>
  <si>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</si>
  <si>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</si>
  <si>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</si>
  <si>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</si>
  <si>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</si>
  <si>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</si>
  <si>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</si>
  <si>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</si>
  <si>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</si>
  <si>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</si>
  <si>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</si>
  <si>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</si>
  <si>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</si>
  <si>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</si>
  <si>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</si>
  <si>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</si>
  <si>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</si>
  <si>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</si>
  <si>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</si>
  <si>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</si>
  <si>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</si>
  <si>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</si>
  <si>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</si>
  <si>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</si>
  <si>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</si>
  <si>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</si>
  <si>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</si>
  <si>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</si>
  <si>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</si>
  <si>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</si>
  <si>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</si>
  <si>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</si>
  <si>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</si>
  <si>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</si>
  <si>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</si>
  <si>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</si>
  <si>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</si>
  <si>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</si>
  <si>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</si>
  <si>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</si>
  <si>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</si>
  <si>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</si>
  <si>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</si>
  <si>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</si>
  <si>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</si>
  <si>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</si>
  <si>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</si>
  <si>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</si>
  <si>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</si>
  <si>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</si>
  <si>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</si>
  <si>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</si>
  <si>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</si>
  <si>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</si>
  <si>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</si>
  <si>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</si>
  <si>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</si>
  <si>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</si>
  <si>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</si>
  <si>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</si>
  <si>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</si>
  <si>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</si>
  <si>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</si>
  <si>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</si>
  <si>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</si>
  <si>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</si>
  <si>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</si>
  <si>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</si>
  <si>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</si>
  <si>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</si>
  <si>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</si>
  <si>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</si>
  <si>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</si>
  <si>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</si>
  <si>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</si>
  <si>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</si>
  <si>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</si>
  <si>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</si>
  <si>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</si>
  <si>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</si>
  <si>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</si>
  <si>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</si>
  <si>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</si>
  <si>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</si>
  <si>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</si>
  <si>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</si>
  <si>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</si>
  <si>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</si>
  <si>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</si>
  <si>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</si>
  <si>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</si>
  <si>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</si>
  <si>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</si>
  <si>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</si>
  <si>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</si>
  <si>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</si>
  <si>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</si>
  <si>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</si>
  <si>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</si>
  <si>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</si>
  <si>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</si>
  <si>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</si>
  <si>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</si>
  <si>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</si>
  <si>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</si>
  <si>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</si>
  <si>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</si>
  <si>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</si>
  <si>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</si>
  <si>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</si>
  <si>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</si>
  <si>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</si>
  <si>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</si>
  <si>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</si>
  <si>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</si>
  <si>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</si>
  <si>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</si>
  <si>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</si>
  <si>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</si>
  <si>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</si>
  <si>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</si>
  <si>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</si>
  <si>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</si>
  <si>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</si>
  <si>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</si>
  <si>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</si>
  <si>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</si>
  <si>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</si>
  <si>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</si>
  <si>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</si>
  <si>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</si>
  <si>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</si>
  <si>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</si>
  <si>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</si>
  <si>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</si>
  <si>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</si>
  <si>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</si>
  <si>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</si>
  <si>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</si>
  <si>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</si>
  <si>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</si>
  <si>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</si>
  <si>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</si>
  <si>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</si>
  <si>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</si>
  <si>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</si>
  <si>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</si>
  <si>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</si>
  <si>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</si>
  <si>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</si>
  <si>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</si>
  <si>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</si>
  <si>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</si>
  <si>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</si>
  <si>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</si>
  <si>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</si>
  <si>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</si>
  <si>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</si>
  <si>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</si>
  <si>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</si>
  <si>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</si>
  <si>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</si>
  <si>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</si>
  <si>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</si>
  <si>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</si>
  <si>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</si>
  <si>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</si>
  <si>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</si>
  <si>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</si>
  <si>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</si>
  <si>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</si>
  <si>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</si>
  <si>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</si>
  <si>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</si>
  <si>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</si>
  <si>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</si>
  <si>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</si>
  <si>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</si>
  <si>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</si>
  <si>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</si>
  <si>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</si>
  <si>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</si>
  <si>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</si>
  <si>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</si>
  <si>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</si>
  <si>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</si>
  <si>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</si>
  <si>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</si>
  <si>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</si>
  <si>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</si>
  <si>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</si>
  <si>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</si>
  <si>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</si>
  <si>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</si>
  <si>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</si>
  <si>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</si>
  <si>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</si>
  <si>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</si>
  <si>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</si>
  <si>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</si>
  <si>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</si>
  <si>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</si>
  <si>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</si>
  <si>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</si>
  <si>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</si>
  <si>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</si>
  <si>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</si>
  <si>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</si>
  <si>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</si>
  <si>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</si>
  <si>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</si>
  <si>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</si>
  <si>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</si>
  <si>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</si>
  <si>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</si>
  <si>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</si>
  <si>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</si>
  <si>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</si>
  <si>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</si>
  <si>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</si>
  <si>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</si>
  <si>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</si>
  <si>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</si>
  <si>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</si>
  <si>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</si>
  <si>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</si>
  <si>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</si>
  <si>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</si>
  <si>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</si>
  <si>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</si>
  <si>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</si>
  <si>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</si>
  <si>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</si>
  <si>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</si>
  <si>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</si>
  <si>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</si>
  <si>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</si>
  <si>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</si>
  <si>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</si>
  <si>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</si>
  <si>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</si>
  <si>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</si>
  <si>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</si>
  <si>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</si>
  <si>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</si>
  <si>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</si>
  <si>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</si>
  <si>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</si>
  <si>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</si>
  <si>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</si>
  <si>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</si>
  <si>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</si>
  <si>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</si>
  <si>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</si>
  <si>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</si>
  <si>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</si>
  <si>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</si>
  <si>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</si>
  <si>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</si>
  <si>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</si>
  <si>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</si>
  <si>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</si>
  <si>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</si>
  <si>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</si>
  <si>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</si>
  <si>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</si>
  <si>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</si>
  <si>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</si>
  <si>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</si>
  <si>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</si>
  <si>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</si>
  <si>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</si>
  <si>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</si>
  <si>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</si>
  <si>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</si>
  <si>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</si>
  <si>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</si>
  <si>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</si>
  <si>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</si>
  <si>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</si>
  <si>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</si>
  <si>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</si>
  <si>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</si>
  <si>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</si>
  <si>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</si>
  <si>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</si>
  <si>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</si>
  <si>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</si>
  <si>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</si>
  <si>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</si>
  <si>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</si>
  <si>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</si>
  <si>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</si>
  <si>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</si>
  <si>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</si>
  <si>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</si>
  <si>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</si>
  <si>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</si>
  <si>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</si>
  <si>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</si>
  <si>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</si>
  <si>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</si>
  <si>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</si>
  <si>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</si>
  <si>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</si>
  <si>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</si>
  <si>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</si>
  <si>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</si>
  <si>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</si>
  <si>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</si>
  <si>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</si>
  <si>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</si>
  <si>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</si>
  <si>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</si>
  <si>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</si>
  <si>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</si>
  <si>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</si>
  <si>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</si>
  <si>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</si>
  <si>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</si>
  <si>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</si>
  <si>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</si>
  <si>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</si>
  <si>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</si>
  <si>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</si>
  <si>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</si>
  <si>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</si>
  <si>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</si>
  <si>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</si>
  <si>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</si>
  <si>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</si>
  <si>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</si>
  <si>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</si>
  <si>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</si>
  <si>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</si>
  <si>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</si>
  <si>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</si>
  <si>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</si>
  <si>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</si>
  <si>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</si>
  <si>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</si>
  <si>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</si>
  <si>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</si>
  <si>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</si>
  <si>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</si>
  <si>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</si>
  <si>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</si>
  <si>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</si>
  <si>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</si>
  <si>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</si>
  <si>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</si>
  <si>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</si>
  <si>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</si>
  <si>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</si>
  <si>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</si>
  <si>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</si>
  <si>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</si>
  <si>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</si>
  <si>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</si>
  <si>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</si>
  <si>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</si>
  <si>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</si>
  <si>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</si>
  <si>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</si>
  <si>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</si>
  <si>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</si>
  <si>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</si>
  <si>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</si>
  <si>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</si>
  <si>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</si>
  <si>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</si>
  <si>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</si>
  <si>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</si>
  <si>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</si>
  <si>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</si>
  <si>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</si>
  <si>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</si>
  <si>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</si>
  <si>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</si>
  <si>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</si>
  <si>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</si>
  <si>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</si>
  <si>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</si>
  <si>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</si>
  <si>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</si>
  <si>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</si>
  <si>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</si>
  <si>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</si>
  <si>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</si>
  <si>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</si>
  <si>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</si>
  <si>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</si>
  <si>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</si>
  <si>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</si>
  <si>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</si>
  <si>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</si>
  <si>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</si>
  <si>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</si>
  <si>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</si>
  <si>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</si>
  <si>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</si>
  <si>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</si>
  <si>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</si>
  <si>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</si>
  <si>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</si>
  <si>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</si>
  <si>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</si>
  <si>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</si>
  <si>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</si>
  <si>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</si>
  <si>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</si>
  <si>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</si>
  <si>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</si>
  <si>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</si>
  <si>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</si>
  <si>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</si>
  <si>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</si>
  <si>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</si>
  <si>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</si>
  <si>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</si>
  <si>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</si>
  <si>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</si>
  <si>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</si>
  <si>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</si>
  <si>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</si>
  <si>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</si>
  <si>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</si>
  <si>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</si>
  <si>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</si>
  <si>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</si>
  <si>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</si>
  <si>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</si>
  <si>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</si>
  <si>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</si>
  <si>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</si>
  <si>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</si>
  <si>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</si>
  <si>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</si>
  <si>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</si>
  <si>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</si>
  <si>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</si>
  <si>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</si>
  <si>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</si>
  <si>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</si>
  <si>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</si>
  <si>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</si>
  <si>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</si>
  <si>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</si>
  <si>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</si>
  <si>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</si>
  <si>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</si>
  <si>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</si>
  <si>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</si>
  <si>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</si>
  <si>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</si>
  <si>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</si>
  <si>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</si>
  <si>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</si>
  <si>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</si>
  <si>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</si>
  <si>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</si>
  <si>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</si>
  <si>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</si>
  <si>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</si>
  <si>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</si>
  <si>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</si>
  <si>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</si>
  <si>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</si>
  <si>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</si>
  <si>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</si>
  <si>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</si>
  <si>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</si>
  <si>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</si>
  <si>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</si>
  <si>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</si>
  <si>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</si>
  <si>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</si>
  <si>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</si>
  <si>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</si>
  <si>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</si>
  <si>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</si>
  <si>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</si>
  <si>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</si>
  <si>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</si>
  <si>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</si>
  <si>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</si>
  <si>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</si>
  <si>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</si>
  <si>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</si>
  <si>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</si>
  <si>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</si>
  <si>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</si>
  <si>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</si>
  <si>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</si>
  <si>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</si>
  <si>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</si>
  <si>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</si>
  <si>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</si>
  <si>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</si>
  <si>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</si>
  <si>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</si>
  <si>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</si>
  <si>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</si>
  <si>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</si>
  <si>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</si>
  <si>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</si>
  <si>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</si>
  <si>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</si>
  <si>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</si>
  <si>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</si>
  <si>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</si>
  <si>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</si>
  <si>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</si>
  <si>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</si>
  <si>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</si>
  <si>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</si>
  <si>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</si>
  <si>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</si>
  <si>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</si>
  <si>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</si>
  <si>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</si>
  <si>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</si>
  <si>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</si>
  <si>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</si>
  <si>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</si>
  <si>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</si>
  <si>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</si>
  <si>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</si>
  <si>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</si>
  <si>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</si>
  <si>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</si>
  <si>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</si>
  <si>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</si>
  <si>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</si>
  <si>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</si>
  <si>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</si>
  <si>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</si>
  <si>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</si>
  <si>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</si>
  <si>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</si>
  <si>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</si>
  <si>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</si>
  <si>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</si>
  <si>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</si>
  <si>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</si>
  <si>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</si>
  <si>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</si>
  <si>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</si>
  <si>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</si>
  <si>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</si>
  <si>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</si>
  <si>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</si>
  <si>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</si>
  <si>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</si>
  <si>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</si>
  <si>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</si>
  <si>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</si>
  <si>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</si>
  <si>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</si>
  <si>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</si>
  <si>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</si>
  <si>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</si>
  <si>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</si>
  <si>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</si>
  <si>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</si>
  <si>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</si>
  <si>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</si>
  <si>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</si>
  <si>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</si>
  <si>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</si>
  <si>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</si>
  <si>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</si>
  <si>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</si>
  <si>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</si>
  <si>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</si>
  <si>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</si>
  <si>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</si>
  <si>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</si>
  <si>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</si>
  <si>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</si>
  <si>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</si>
  <si>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</si>
  <si>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</si>
  <si>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</si>
  <si>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</si>
  <si>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</si>
  <si>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</si>
  <si>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</si>
  <si>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</si>
  <si>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</si>
  <si>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</si>
  <si>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</si>
  <si>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</si>
  <si>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</si>
  <si>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</si>
  <si>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</si>
  <si>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</si>
  <si>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</si>
  <si>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</si>
  <si>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</si>
  <si>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</si>
  <si>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</si>
  <si>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</si>
  <si>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</si>
  <si>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</si>
  <si>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</si>
  <si>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</si>
  <si>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</si>
  <si>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</si>
  <si>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</si>
  <si>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</si>
  <si>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</si>
  <si>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</si>
  <si>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</si>
  <si>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</si>
  <si>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</si>
  <si>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</si>
  <si>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</si>
  <si>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</si>
  <si>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</si>
  <si>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</si>
  <si>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</si>
  <si>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</si>
  <si>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</si>
  <si>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</si>
  <si>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</si>
  <si>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</si>
  <si>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</si>
  <si>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</si>
  <si>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</si>
  <si>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</si>
  <si>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</si>
  <si>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</si>
  <si>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</si>
  <si>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</si>
  <si>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</si>
  <si>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</si>
  <si>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</si>
  <si>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</si>
  <si>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</si>
  <si>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</si>
  <si>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</si>
  <si>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</si>
  <si>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</si>
  <si>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</si>
  <si>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</si>
  <si>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</si>
  <si>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</si>
  <si>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</si>
  <si>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</si>
  <si>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</si>
  <si>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</si>
  <si>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</si>
  <si>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</si>
  <si>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</si>
  <si>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</si>
  <si>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</si>
  <si>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</si>
  <si>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</si>
  <si>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</si>
  <si>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</si>
  <si>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</si>
  <si>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</si>
  <si>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</si>
  <si>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</si>
  <si>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</si>
  <si>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</si>
  <si>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</si>
  <si>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</si>
  <si>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</si>
  <si>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</si>
  <si>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</si>
  <si>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</si>
  <si>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</si>
  <si>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</si>
  <si>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</si>
  <si>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</si>
  <si>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</si>
  <si>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</si>
  <si>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</si>
  <si>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</si>
  <si>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</si>
  <si>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</si>
  <si>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</si>
  <si>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</si>
  <si>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</si>
  <si>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</si>
  <si>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</si>
  <si>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</si>
  <si>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</si>
  <si>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</si>
  <si>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</si>
  <si>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</si>
  <si>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</si>
  <si>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</si>
  <si>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</si>
  <si>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</si>
  <si>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</si>
  <si>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</si>
  <si>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</si>
  <si>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</si>
  <si>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</si>
  <si>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</si>
  <si>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</si>
  <si>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</si>
  <si>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</si>
  <si>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</si>
  <si>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</si>
  <si>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</si>
  <si>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</si>
  <si>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</si>
  <si>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</si>
  <si>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</si>
  <si>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</si>
  <si>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</si>
  <si>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</si>
  <si>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</si>
  <si>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</si>
  <si>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</si>
  <si>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</si>
  <si>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</si>
  <si>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</si>
  <si>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</si>
  <si>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</si>
  <si>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</si>
  <si>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</si>
  <si>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</si>
  <si>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</si>
  <si>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</si>
  <si>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</si>
  <si>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</si>
  <si>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</si>
  <si>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</si>
  <si>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</si>
  <si>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</si>
  <si>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</si>
  <si>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</si>
  <si>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</si>
  <si>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</si>
  <si>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</si>
  <si>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</si>
  <si>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</si>
  <si>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</si>
  <si>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</si>
  <si>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</si>
  <si>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</si>
  <si>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</si>
  <si>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</si>
  <si>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</si>
  <si>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</si>
  <si>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</si>
  <si>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</si>
  <si>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</si>
  <si>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</si>
  <si>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</si>
  <si>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</si>
  <si>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</si>
  <si>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</si>
  <si>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</si>
  <si>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</si>
  <si>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</si>
  <si>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</si>
  <si>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</si>
  <si>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</si>
  <si>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</si>
  <si>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</si>
  <si>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</si>
  <si>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</si>
  <si>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</si>
  <si>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</si>
  <si>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</si>
  <si>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</si>
  <si>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</si>
  <si>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</si>
  <si>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</si>
  <si>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</si>
  <si>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</si>
  <si>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</si>
  <si>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</si>
  <si>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</si>
  <si>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</si>
  <si>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</si>
  <si>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</si>
  <si>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</si>
  <si>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</si>
  <si>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</si>
  <si>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</si>
  <si>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</si>
  <si>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</si>
  <si>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</si>
  <si>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</si>
  <si>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</si>
  <si>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</si>
  <si>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</si>
  <si>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</si>
  <si>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</si>
  <si>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</si>
  <si>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</si>
  <si>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</si>
  <si>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</si>
  <si>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</si>
  <si>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</si>
  <si>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</si>
  <si>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</si>
  <si>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</si>
  <si>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</si>
  <si>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</si>
  <si>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</si>
  <si>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</si>
  <si>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</si>
  <si>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</si>
  <si>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</si>
  <si>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</si>
  <si>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</si>
  <si>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</si>
  <si>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</si>
  <si>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</si>
  <si>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</si>
  <si>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</si>
  <si>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</si>
  <si>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</si>
  <si>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</si>
  <si>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</si>
  <si>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</si>
  <si>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</si>
  <si>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</si>
  <si>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</si>
  <si>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</si>
  <si>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</si>
  <si>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</si>
  <si>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</si>
  <si>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</si>
  <si>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</si>
  <si>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</si>
  <si>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</si>
  <si>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</si>
  <si>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</si>
  <si>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</si>
  <si>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</si>
  <si>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</si>
  <si>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</si>
  <si>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</si>
  <si>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</si>
  <si>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</si>
  <si>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</si>
  <si>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</si>
  <si>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</si>
  <si>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</si>
  <si>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</si>
  <si>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</si>
  <si>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</si>
  <si>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</si>
  <si>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</si>
  <si>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</si>
  <si>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</si>
  <si>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</si>
  <si>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</si>
  <si>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</si>
  <si>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</si>
  <si>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</si>
  <si>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</si>
  <si>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</si>
  <si>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</si>
  <si>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</si>
  <si>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</si>
  <si>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</si>
  <si>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</si>
  <si>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</si>
  <si>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</si>
  <si>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</si>
  <si>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</si>
  <si>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</si>
  <si>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</si>
  <si>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</si>
  <si>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</si>
  <si>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</si>
  <si>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</si>
  <si>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</si>
  <si>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</si>
  <si>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</si>
  <si>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</si>
  <si>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</si>
  <si>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</si>
  <si>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</si>
  <si>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</si>
  <si>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</si>
  <si>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</si>
  <si>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</si>
  <si>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</si>
  <si>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</si>
  <si>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</si>
  <si>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</si>
  <si>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</si>
  <si>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</si>
  <si>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</si>
  <si>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</si>
  <si>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</si>
  <si>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</si>
  <si>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</si>
  <si>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</si>
  <si>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</si>
  <si>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</si>
  <si>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</si>
  <si>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</si>
  <si>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</si>
  <si>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</si>
  <si>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</si>
  <si>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</si>
  <si>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</si>
  <si>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</si>
  <si>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</si>
  <si>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</si>
  <si>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</si>
  <si>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</si>
  <si>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</si>
  <si>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</si>
  <si>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</si>
  <si>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</si>
  <si>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</si>
  <si>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</si>
  <si>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</si>
  <si>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</si>
  <si>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</si>
  <si>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</si>
  <si>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</si>
  <si>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</si>
  <si>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</si>
  <si>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</si>
  <si>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</si>
  <si>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</si>
  <si>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</si>
  <si>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</si>
  <si>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</si>
  <si>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</si>
  <si>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</si>
  <si>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</si>
  <si>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</si>
  <si>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</si>
  <si>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</si>
  <si>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</si>
  <si>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</si>
  <si>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</si>
  <si>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</si>
  <si>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</si>
  <si>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</si>
  <si>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</si>
  <si>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</si>
  <si>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</si>
  <si>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</si>
  <si>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</si>
  <si>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</si>
  <si>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</si>
  <si>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</si>
  <si>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</si>
  <si>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</si>
  <si>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</si>
  <si>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</si>
  <si>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</si>
  <si>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</si>
  <si>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</si>
  <si>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</si>
  <si>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</si>
  <si>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</si>
  <si>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</si>
  <si>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</si>
  <si>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</si>
  <si>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</si>
  <si>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</si>
  <si>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</si>
  <si>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</si>
  <si>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</si>
  <si>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</si>
  <si>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</si>
  <si>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</si>
  <si>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</si>
  <si>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</si>
  <si>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</si>
  <si>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</si>
  <si>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</si>
  <si>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</si>
  <si>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</si>
  <si>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</si>
  <si>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</si>
  <si>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</si>
  <si>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</si>
  <si>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</si>
  <si>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</si>
  <si>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</si>
  <si>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</si>
  <si>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</si>
  <si>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</si>
  <si>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</si>
  <si>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</si>
  <si>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</si>
  <si>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</si>
  <si>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</si>
  <si>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</si>
  <si>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</si>
  <si>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</si>
  <si>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</si>
  <si>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</si>
  <si>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</si>
  <si>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</si>
  <si>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</si>
  <si>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</si>
  <si>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</si>
  <si>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</si>
  <si>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</si>
  <si>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</si>
  <si>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</si>
  <si>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</si>
  <si>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</si>
  <si>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</si>
  <si>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</si>
  <si>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</si>
  <si>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</si>
  <si>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</si>
  <si>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</si>
  <si>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</si>
  <si>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</si>
  <si>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</si>
  <si>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</si>
  <si>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</si>
  <si>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</si>
  <si>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</si>
  <si>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</si>
  <si>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</si>
  <si>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</si>
  <si>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</si>
  <si>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</si>
  <si>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</si>
  <si>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</si>
  <si>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</si>
  <si>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</si>
  <si>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</si>
  <si>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</si>
  <si>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</si>
  <si>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</si>
  <si>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</si>
  <si>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</si>
  <si>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</si>
  <si>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</si>
  <si>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</si>
  <si>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</si>
  <si>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</si>
  <si>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</si>
  <si>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</si>
  <si>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</si>
  <si>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</si>
  <si>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</si>
  <si>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</si>
  <si>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</si>
  <si>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</si>
  <si>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</si>
  <si>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</si>
  <si>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</si>
  <si>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</si>
  <si>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</si>
  <si>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</si>
  <si>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</si>
  <si>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</si>
  <si>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</si>
  <si>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</si>
  <si>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</si>
  <si>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</si>
  <si>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</si>
  <si>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</si>
  <si>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</si>
  <si>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</si>
  <si>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</si>
  <si>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</si>
  <si>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</si>
  <si>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</si>
  <si>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</si>
  <si>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</si>
  <si>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</si>
  <si>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</si>
  <si>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</si>
  <si>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</si>
  <si>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</si>
  <si>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</si>
  <si>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</si>
  <si>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</si>
  <si>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</si>
  <si>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</si>
  <si>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</si>
  <si>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</si>
  <si>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</si>
  <si>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</si>
  <si>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</si>
  <si>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</si>
  <si>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</si>
  <si>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</si>
  <si>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</si>
  <si>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</si>
  <si>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</si>
  <si>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</si>
  <si>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</si>
  <si>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</si>
  <si>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</si>
  <si>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</si>
  <si>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</si>
  <si>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</si>
  <si>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</si>
  <si>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</si>
  <si>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</si>
  <si>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</si>
  <si>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</si>
  <si>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</si>
  <si>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</si>
  <si>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</si>
  <si>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</si>
  <si>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</si>
  <si>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</si>
  <si>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</si>
  <si>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</si>
  <si>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</si>
  <si>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</si>
  <si>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</si>
  <si>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</si>
  <si>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</si>
  <si>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</si>
  <si>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</si>
  <si>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</si>
  <si>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</si>
  <si>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</si>
  <si>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</si>
  <si>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</si>
  <si>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</si>
  <si>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</si>
  <si>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</si>
  <si>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</si>
  <si>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</si>
  <si>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</si>
  <si>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</si>
  <si>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</si>
  <si>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</si>
  <si>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</si>
  <si>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</si>
  <si>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</si>
  <si>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</si>
  <si>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</si>
  <si>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</si>
  <si>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</si>
  <si>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</si>
  <si>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</si>
  <si>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</si>
  <si>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</si>
  <si>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</si>
  <si>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</si>
  <si>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</si>
  <si>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</si>
  <si>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</si>
  <si>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</si>
  <si>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</si>
  <si>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</si>
  <si>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</si>
  <si>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</si>
  <si>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</si>
  <si>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</si>
  <si>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</si>
  <si>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</si>
  <si>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</si>
  <si>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</si>
  <si>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</si>
  <si>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</si>
  <si>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</si>
  <si>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</si>
  <si>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</si>
  <si>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</si>
  <si>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</si>
  <si>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</si>
  <si>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</si>
  <si>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</si>
  <si>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</si>
  <si>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</si>
  <si>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</si>
  <si>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</si>
  <si>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</si>
  <si>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</si>
  <si>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</si>
  <si>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</si>
  <si>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</si>
  <si>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</si>
  <si>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</si>
  <si>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</si>
  <si>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</si>
  <si>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</si>
  <si>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</si>
  <si>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</si>
  <si>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</si>
  <si>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</si>
  <si>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</si>
  <si>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</si>
  <si>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</si>
  <si>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</si>
  <si>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</si>
  <si>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</si>
  <si>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</si>
  <si>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</si>
  <si>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</si>
  <si>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</si>
  <si>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</si>
  <si>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</si>
  <si>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</si>
  <si>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</si>
  <si>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</si>
  <si>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</si>
  <si>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</si>
  <si>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</si>
  <si>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</si>
  <si>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</si>
  <si>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</si>
  <si>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</si>
  <si>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</si>
  <si>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</si>
  <si>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</si>
  <si>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</si>
  <si>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</si>
  <si>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</si>
  <si>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</si>
  <si>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</si>
  <si>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</si>
  <si>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</si>
  <si>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</si>
  <si>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</si>
  <si>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</si>
  <si>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</si>
  <si>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</si>
  <si>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</si>
  <si>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</si>
  <si>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</si>
  <si>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</si>
  <si>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</si>
  <si>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</si>
  <si>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</si>
  <si>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</si>
  <si>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</si>
  <si>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</si>
  <si>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</si>
  <si>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</si>
  <si>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</si>
  <si>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</si>
  <si>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</si>
  <si>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</si>
  <si>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</si>
  <si>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</si>
  <si>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</si>
  <si>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</si>
  <si>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</si>
  <si>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</si>
  <si>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</si>
  <si>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</si>
  <si>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</si>
  <si>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</si>
  <si>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</si>
  <si>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</si>
  <si>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</si>
  <si>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</si>
  <si>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</si>
  <si>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</si>
  <si>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</si>
  <si>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</si>
  <si>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</si>
  <si>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</si>
  <si>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</si>
  <si>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</si>
  <si>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</si>
  <si>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</si>
  <si>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</si>
  <si>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</si>
  <si>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</si>
  <si>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</si>
  <si>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</si>
  <si>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</si>
  <si>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</si>
  <si>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</si>
  <si>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</si>
  <si>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</si>
  <si>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</si>
  <si>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</si>
  <si>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</si>
  <si>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</si>
  <si>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</si>
  <si>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</si>
  <si>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</si>
  <si>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</si>
  <si>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</si>
  <si>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</si>
  <si>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</si>
  <si>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</si>
  <si>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</si>
  <si>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</si>
  <si>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</si>
  <si>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</si>
  <si>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</si>
  <si>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</si>
  <si>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</si>
  <si>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</si>
  <si>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</si>
  <si>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</si>
  <si>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</si>
  <si>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</si>
  <si>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</si>
  <si>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</si>
  <si>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</si>
  <si>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</si>
  <si>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</si>
  <si>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</si>
  <si>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</si>
  <si>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</si>
  <si>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</si>
  <si>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</si>
  <si>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</si>
  <si>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</si>
  <si>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</si>
  <si>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</si>
  <si>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</si>
  <si>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</si>
  <si>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</si>
  <si>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</si>
  <si>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</si>
  <si>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</si>
  <si>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</si>
  <si>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</si>
  <si>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</si>
  <si>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</si>
  <si>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</si>
  <si>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</si>
  <si>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</si>
  <si>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</si>
  <si>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</si>
  <si>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</si>
  <si>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</si>
  <si>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</si>
  <si>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</si>
  <si>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</si>
  <si>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</si>
  <si>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</si>
  <si>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</si>
  <si>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</si>
  <si>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</si>
  <si>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</si>
  <si>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</si>
  <si>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</si>
  <si>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</si>
  <si>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</si>
  <si>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</si>
  <si>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</si>
  <si>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</si>
  <si>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</si>
  <si>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</si>
  <si>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</si>
  <si>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</si>
  <si>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</si>
  <si>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</si>
  <si>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</si>
  <si>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</si>
  <si>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</si>
  <si>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</si>
  <si>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</si>
  <si>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</si>
  <si>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</si>
  <si>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</si>
  <si>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</si>
  <si>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</si>
  <si>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</si>
  <si>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</si>
  <si>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</si>
  <si>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</si>
  <si>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</si>
  <si>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</si>
  <si>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</si>
  <si>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</si>
  <si>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</si>
  <si>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</si>
  <si>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</si>
  <si>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</si>
  <si>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</si>
  <si>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</si>
  <si>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</si>
  <si>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</si>
  <si>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</si>
  <si>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</si>
  <si>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</si>
  <si>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</si>
  <si>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</si>
  <si>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</si>
  <si>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</si>
  <si>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</si>
  <si>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</si>
  <si>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</si>
  <si>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</si>
  <si>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</si>
  <si>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</si>
  <si>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</si>
  <si>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</si>
  <si>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</si>
  <si>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</si>
  <si>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</si>
  <si>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</si>
  <si>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</si>
  <si>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</si>
  <si>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</si>
  <si>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</si>
  <si>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</si>
  <si>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</si>
  <si>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</si>
  <si>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</si>
  <si>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</si>
  <si>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</si>
  <si>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</si>
  <si>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</si>
  <si>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</si>
  <si>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</si>
  <si>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</si>
  <si>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</si>
  <si>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</si>
  <si>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</si>
  <si>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</si>
  <si>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</si>
  <si>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</si>
  <si>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</si>
  <si>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</si>
  <si>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</si>
  <si>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</si>
  <si>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</si>
  <si>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</si>
  <si>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</si>
  <si>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</si>
  <si>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</si>
  <si>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</si>
  <si>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</si>
  <si>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</si>
  <si>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</si>
  <si>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</si>
  <si>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</si>
  <si>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</si>
  <si>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</si>
  <si>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</si>
  <si>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</si>
  <si>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</si>
  <si>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</si>
  <si>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</si>
  <si>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</si>
  <si>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</si>
  <si>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</si>
  <si>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</si>
  <si>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</si>
  <si>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</si>
  <si>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</si>
  <si>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</si>
  <si>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</si>
  <si>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</si>
  <si>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</si>
  <si>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</si>
  <si>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</si>
  <si>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</si>
  <si>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</si>
  <si>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</si>
  <si>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</si>
  <si>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</si>
  <si>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</si>
  <si>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</si>
  <si>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</si>
  <si>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</si>
  <si>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</si>
  <si>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</si>
  <si>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</si>
  <si>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</si>
  <si>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</si>
  <si>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</si>
  <si>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</si>
  <si>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</si>
  <si>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</si>
  <si>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</si>
  <si>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</si>
  <si>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</si>
  <si>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</si>
  <si>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</si>
  <si>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</si>
  <si>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</si>
  <si>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</si>
  <si>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</si>
  <si>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</si>
  <si>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</si>
  <si>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</si>
  <si>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</si>
  <si>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</si>
  <si>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</si>
  <si>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</si>
  <si>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</si>
  <si>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</si>
  <si>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</si>
  <si>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</si>
  <si>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</si>
  <si>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</si>
  <si>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</si>
  <si>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</si>
  <si>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</si>
  <si>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</si>
  <si>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</si>
  <si>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</si>
  <si>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</si>
  <si>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</si>
  <si>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</si>
  <si>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</si>
  <si>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</si>
  <si>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</si>
  <si>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</si>
  <si>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</si>
  <si>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</si>
  <si>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</si>
  <si>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</si>
  <si>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</si>
  <si>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</si>
  <si>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</si>
  <si>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</si>
  <si>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</si>
  <si>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</si>
  <si>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</si>
  <si>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</si>
  <si>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</si>
  <si>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</si>
  <si>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</si>
  <si>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</si>
  <si>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</si>
  <si>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</si>
  <si>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</si>
  <si>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</si>
  <si>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</si>
  <si>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</si>
  <si>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</si>
  <si>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</si>
  <si>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</si>
  <si>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</si>
  <si>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</si>
  <si>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</si>
  <si>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</si>
  <si>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</si>
  <si>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</si>
  <si>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</si>
  <si>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</si>
  <si>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</si>
  <si>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</si>
  <si>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</si>
  <si>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</si>
  <si>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</si>
  <si>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</si>
  <si>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</si>
  <si>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</si>
  <si>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</si>
  <si>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</si>
  <si>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</si>
  <si>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</si>
  <si>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</si>
  <si>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</si>
  <si>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</si>
  <si>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</si>
  <si>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</si>
  <si>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</si>
  <si>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</si>
  <si>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</si>
  <si>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</si>
  <si>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</si>
  <si>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</si>
  <si>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</si>
  <si>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</si>
  <si>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</si>
  <si>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</si>
  <si>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</si>
  <si>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</si>
  <si>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</si>
  <si>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</si>
  <si>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</si>
  <si>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</si>
  <si>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</si>
  <si>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</si>
  <si>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</si>
  <si>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</si>
  <si>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</si>
  <si>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</si>
  <si>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</si>
  <si>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</si>
  <si>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</si>
  <si>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</si>
  <si>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</si>
  <si>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</si>
  <si>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</si>
  <si>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</si>
  <si>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</si>
  <si>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</si>
  <si>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</si>
  <si>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</si>
  <si>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</si>
  <si>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</si>
  <si>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</si>
  <si>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</si>
  <si>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</si>
  <si>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</si>
  <si>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</si>
  <si>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</si>
  <si>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</si>
  <si>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</si>
  <si>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</si>
  <si>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</si>
  <si>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</si>
  <si>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</si>
  <si>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</si>
  <si>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</si>
  <si>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</si>
  <si>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</si>
  <si>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</si>
  <si>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</si>
  <si>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</si>
  <si>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</si>
  <si>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</si>
  <si>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</si>
  <si>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</si>
  <si>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</si>
  <si>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</si>
  <si>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</si>
  <si>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</si>
  <si>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</si>
  <si>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</si>
  <si>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</si>
  <si>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</si>
  <si>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</si>
  <si>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</si>
  <si>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</si>
  <si>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</si>
  <si>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</si>
  <si>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</si>
  <si>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</si>
  <si>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</si>
  <si>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</si>
  <si>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</si>
  <si>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</si>
  <si>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</si>
  <si>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</si>
  <si>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</si>
  <si>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</si>
  <si>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</si>
  <si>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</si>
  <si>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</si>
  <si>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</si>
  <si>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</si>
  <si>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</si>
  <si>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</si>
  <si>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</si>
  <si>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</si>
  <si>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</si>
  <si>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</si>
  <si>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</si>
  <si>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</si>
  <si>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</si>
  <si>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</si>
  <si>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</si>
  <si>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</si>
  <si>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</si>
  <si>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</si>
  <si>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</si>
  <si>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</si>
  <si>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</si>
  <si>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</si>
  <si>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</si>
  <si>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</si>
  <si>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</si>
  <si>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</si>
  <si>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</si>
  <si>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</si>
  <si>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</si>
  <si>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</si>
  <si>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</si>
  <si>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</si>
  <si>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</si>
  <si>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</si>
  <si>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</si>
  <si>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</si>
  <si>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</si>
  <si>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</si>
  <si>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</si>
  <si>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</si>
  <si>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</si>
  <si>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</si>
  <si>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</si>
  <si>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</si>
  <si>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</si>
  <si>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</si>
  <si>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</si>
  <si>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</si>
  <si>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</si>
  <si>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</si>
  <si>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</si>
  <si>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</si>
  <si>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</si>
  <si>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</si>
  <si>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</si>
  <si>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</si>
  <si>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</si>
  <si>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</si>
  <si>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</si>
  <si>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</si>
  <si>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</si>
  <si>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</si>
  <si>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</si>
  <si>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</si>
  <si>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</si>
  <si>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</si>
  <si>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</si>
  <si>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</si>
  <si>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</si>
  <si>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</si>
  <si>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</si>
  <si>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</si>
  <si>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</si>
  <si>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</si>
  <si>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</si>
  <si>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</si>
  <si>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</si>
  <si>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</si>
  <si>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</si>
  <si>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</si>
  <si>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</si>
  <si>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</si>
  <si>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</si>
  <si>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</si>
  <si>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</si>
  <si>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</si>
  <si>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</si>
  <si>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</si>
  <si>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</si>
  <si>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</si>
  <si>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</si>
  <si>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</si>
  <si>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</si>
  <si>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</si>
  <si>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</si>
  <si>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</si>
  <si>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</si>
  <si>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</si>
  <si>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</si>
  <si>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</si>
  <si>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</si>
  <si>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</si>
  <si>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</si>
  <si>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</si>
  <si>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</si>
  <si>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</si>
  <si>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</si>
  <si>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</si>
  <si>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</si>
  <si>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</si>
  <si>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</si>
  <si>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</si>
  <si>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</si>
  <si>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</si>
  <si>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</si>
  <si>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</si>
  <si>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</si>
  <si>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</si>
  <si>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</si>
  <si>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</si>
  <si>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</si>
  <si>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</si>
  <si>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</si>
  <si>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</si>
  <si>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</si>
  <si>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</si>
  <si>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</si>
  <si>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</si>
  <si>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</si>
  <si>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</si>
  <si>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</si>
  <si>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</si>
  <si>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</si>
  <si>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</si>
  <si>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</si>
  <si>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</si>
  <si>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</si>
  <si>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</si>
  <si>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</si>
  <si>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</si>
  <si>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</si>
  <si>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</si>
  <si>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</si>
  <si>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</si>
  <si>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</si>
  <si>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</si>
  <si>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</si>
  <si>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</si>
  <si>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</si>
  <si>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</si>
  <si>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</si>
  <si>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</si>
  <si>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</si>
  <si>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</si>
  <si>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</si>
  <si>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</si>
  <si>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</si>
  <si>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</si>
  <si>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</si>
  <si>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</si>
  <si>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</si>
  <si>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</si>
  <si>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</si>
  <si>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</si>
  <si>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</si>
  <si>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</si>
  <si>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</si>
  <si>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</si>
  <si>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</si>
  <si>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</si>
  <si>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</si>
  <si>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</si>
  <si>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</si>
  <si>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</si>
  <si>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</si>
  <si>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</si>
  <si>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</si>
  <si>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</si>
  <si>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</si>
  <si>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</si>
  <si>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</si>
  <si>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</si>
  <si>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</si>
  <si>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</si>
  <si>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</si>
  <si>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</si>
  <si>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</si>
  <si>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</si>
  <si>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</si>
  <si>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</si>
  <si>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</si>
  <si>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</si>
  <si>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</si>
  <si>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</si>
  <si>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</si>
  <si>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</si>
  <si>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</si>
  <si>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</si>
  <si>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</si>
  <si>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</si>
  <si>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</si>
  <si>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</si>
  <si>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</si>
  <si>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</si>
  <si>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</si>
  <si>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</si>
  <si>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</si>
  <si>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</si>
  <si>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</si>
  <si>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</si>
  <si>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</si>
  <si>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</si>
  <si>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</si>
  <si>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</si>
  <si>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</si>
  <si>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</si>
  <si>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</si>
  <si>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</si>
  <si>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</si>
  <si>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</si>
  <si>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</si>
  <si>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</si>
  <si>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</si>
  <si>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</si>
  <si>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</si>
  <si>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</si>
  <si>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</si>
  <si>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</si>
  <si>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</si>
  <si>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</si>
  <si>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</si>
  <si>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</si>
  <si>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</si>
  <si>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</si>
  <si>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</si>
  <si>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</si>
  <si>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</si>
  <si>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</si>
  <si>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</si>
  <si>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</si>
  <si>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</si>
  <si>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</si>
  <si>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</si>
  <si>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</si>
  <si>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</si>
  <si>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</si>
  <si>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</si>
  <si>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</si>
  <si>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</si>
  <si>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</si>
  <si>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</si>
  <si>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</si>
  <si>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</si>
  <si>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</si>
  <si>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</si>
  <si>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</si>
  <si>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</si>
  <si>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</si>
  <si>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</si>
  <si>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</si>
  <si>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</si>
  <si>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</si>
  <si>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</si>
  <si>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</si>
  <si>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</si>
  <si>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</si>
  <si>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</si>
  <si>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</si>
  <si>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</si>
  <si>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</si>
  <si>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</si>
  <si>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</si>
  <si>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</si>
  <si>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</si>
  <si>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</si>
  <si>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</si>
  <si>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</si>
  <si>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</si>
  <si>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</si>
  <si>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</si>
  <si>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</si>
  <si>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</si>
  <si>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</si>
  <si>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</si>
  <si>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</si>
  <si>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</si>
  <si>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</si>
  <si>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</si>
  <si>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</si>
  <si>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</si>
  <si>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</si>
  <si>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</si>
  <si>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</si>
  <si>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</si>
  <si>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</si>
  <si>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</si>
  <si>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</si>
  <si>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</si>
  <si>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</si>
  <si>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</si>
  <si>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</si>
  <si>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</si>
  <si>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</si>
  <si>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</si>
  <si>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</si>
  <si>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</si>
  <si>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</si>
  <si>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</si>
  <si>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</si>
  <si>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</si>
  <si>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</si>
  <si>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</si>
  <si>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</si>
  <si>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</si>
  <si>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</si>
  <si>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</si>
  <si>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</si>
  <si>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</si>
  <si>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</si>
  <si>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</si>
  <si>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</si>
  <si>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</si>
  <si>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</si>
  <si>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</si>
  <si>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</si>
  <si>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</si>
  <si>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</si>
  <si>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</si>
  <si>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</si>
  <si>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</si>
  <si>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</si>
  <si>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</si>
  <si>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</si>
  <si>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</si>
  <si>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</si>
  <si>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</si>
  <si>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</si>
  <si>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</si>
  <si>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</si>
  <si>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</si>
  <si>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</si>
  <si>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</si>
  <si>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</si>
  <si>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</si>
  <si>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</si>
  <si>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</si>
  <si>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</si>
  <si>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</si>
  <si>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</si>
  <si>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</si>
  <si>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</si>
  <si>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</si>
  <si>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</si>
  <si>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</si>
  <si>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</si>
  <si>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</si>
  <si>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</si>
  <si>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</si>
  <si>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</si>
  <si>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</si>
  <si>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</si>
  <si>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</si>
  <si>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</si>
  <si>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</si>
  <si>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</si>
  <si>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</si>
  <si>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</si>
  <si>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</si>
  <si>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</si>
  <si>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</si>
  <si>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</si>
  <si>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</si>
  <si>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</si>
  <si>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</si>
  <si>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</si>
  <si>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</si>
  <si>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</si>
  <si>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</si>
  <si>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</si>
  <si>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</si>
  <si>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</si>
  <si>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</si>
  <si>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</si>
  <si>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</si>
  <si>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</si>
  <si>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</si>
  <si>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</si>
  <si>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</si>
  <si>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</si>
  <si>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</si>
  <si>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</si>
  <si>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</si>
  <si>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</si>
  <si>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</si>
  <si>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</si>
  <si>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</si>
  <si>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</si>
  <si>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</si>
  <si>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</si>
  <si>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</si>
  <si>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</si>
  <si>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</si>
  <si>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</si>
  <si>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</si>
  <si>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</si>
  <si>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</si>
  <si>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</si>
  <si>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</si>
  <si>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</si>
  <si>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</si>
  <si>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</si>
  <si>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</si>
  <si>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</si>
  <si>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</si>
  <si>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</si>
  <si>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</si>
  <si>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</si>
  <si>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</si>
  <si>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</si>
  <si>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</si>
  <si>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</si>
  <si>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</si>
  <si>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</si>
  <si>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</si>
  <si>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</si>
  <si>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</si>
  <si>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</si>
  <si>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</si>
  <si>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</si>
  <si>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</si>
  <si>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</si>
  <si>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</si>
  <si>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</si>
  <si>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</si>
  <si>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</si>
  <si>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</si>
  <si>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</si>
  <si>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</si>
  <si>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</si>
  <si>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</si>
  <si>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</si>
  <si>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</si>
  <si>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</si>
  <si>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</si>
  <si>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</si>
  <si>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</si>
  <si>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</si>
  <si>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</si>
  <si>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</si>
  <si>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</si>
  <si>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</si>
  <si>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</si>
  <si>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</si>
  <si>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</si>
  <si>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</si>
  <si>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</si>
  <si>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</si>
  <si>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</si>
  <si>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</si>
  <si>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</si>
  <si>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</si>
  <si>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</si>
  <si>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</si>
  <si>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</si>
  <si>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</si>
  <si>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</si>
  <si>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</si>
  <si>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</si>
  <si>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</si>
  <si>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</si>
  <si>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</si>
  <si>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</si>
  <si>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</si>
  <si>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</si>
  <si>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</si>
  <si>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</si>
  <si>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</si>
  <si>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</si>
  <si>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</si>
  <si>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</si>
  <si>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</si>
  <si>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</si>
  <si>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</si>
  <si>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</si>
  <si>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</si>
  <si>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</si>
  <si>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</si>
  <si>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</si>
  <si>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</si>
  <si>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</si>
  <si>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</si>
  <si>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</si>
  <si>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</si>
  <si>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</si>
  <si>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</si>
  <si>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</si>
  <si>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</si>
  <si>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</si>
  <si>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</si>
  <si>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</si>
  <si>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</si>
  <si>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</si>
  <si>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</si>
  <si>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</si>
  <si>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</si>
  <si>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</si>
  <si>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</si>
  <si>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</si>
  <si>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</si>
  <si>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</si>
  <si>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</si>
  <si>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</si>
  <si>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</si>
  <si>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</si>
  <si>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</si>
  <si>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</si>
  <si>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</si>
  <si>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</si>
  <si>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</si>
  <si>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</si>
  <si>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</si>
  <si>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</si>
  <si>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</si>
  <si>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</si>
  <si>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</si>
  <si>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</si>
  <si>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</si>
  <si>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</si>
  <si>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</si>
  <si>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</si>
  <si>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</si>
  <si>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</si>
  <si>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</si>
  <si>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</si>
  <si>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</si>
  <si>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</si>
  <si>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</si>
  <si>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</si>
  <si>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</si>
  <si>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</si>
  <si>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</si>
  <si>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</si>
  <si>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</si>
  <si>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</si>
  <si>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</si>
  <si>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</si>
  <si>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</si>
  <si>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</si>
  <si>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</si>
  <si>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</si>
  <si>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</si>
  <si>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</si>
  <si>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</si>
  <si>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</si>
  <si>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</si>
  <si>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</si>
  <si>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</si>
  <si>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</si>
  <si>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</si>
  <si>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</si>
  <si>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</si>
  <si>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</si>
  <si>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</si>
  <si>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</si>
  <si>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</si>
  <si>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</si>
  <si>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</si>
  <si>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</si>
  <si>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</si>
  <si>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</si>
  <si>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</si>
  <si>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</si>
  <si>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</si>
  <si>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</si>
  <si>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</si>
  <si>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</si>
  <si>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</si>
  <si>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</si>
  <si>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</si>
  <si>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</si>
  <si>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</si>
  <si>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</si>
  <si>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</si>
  <si>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</si>
  <si>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</si>
  <si>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</si>
  <si>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</si>
  <si>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</si>
  <si>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</si>
  <si>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</si>
  <si>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</si>
  <si>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</si>
  <si>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</si>
  <si>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</si>
  <si>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</si>
  <si>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</si>
  <si>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</si>
  <si>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</si>
  <si>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</si>
  <si>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</si>
  <si>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</si>
  <si>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</si>
  <si>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</si>
  <si>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</si>
  <si>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</si>
  <si>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</si>
  <si>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</si>
  <si>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</si>
  <si>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</si>
  <si>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</si>
  <si>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</si>
  <si>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</si>
  <si>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</si>
  <si>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</si>
  <si>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</si>
  <si>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</si>
  <si>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</si>
  <si>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</si>
  <si>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</si>
  <si>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</si>
  <si>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</si>
  <si>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</si>
  <si>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</si>
  <si>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</si>
  <si>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</si>
  <si>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</si>
  <si>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</si>
  <si>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</si>
  <si>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</si>
  <si>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</si>
  <si>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</si>
  <si>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</si>
  <si>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</si>
  <si>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</si>
  <si>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</si>
  <si>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</si>
  <si>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</si>
  <si>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</si>
  <si>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</si>
  <si>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</si>
  <si>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</si>
  <si>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</si>
  <si>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</si>
  <si>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</si>
  <si>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</si>
  <si>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</si>
  <si>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</si>
  <si>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</si>
  <si>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</si>
  <si>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</si>
  <si>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</si>
  <si>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</si>
  <si>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</si>
  <si>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</si>
  <si>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</si>
  <si>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</si>
  <si>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</si>
  <si>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</si>
  <si>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</si>
  <si>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</si>
  <si>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</si>
  <si>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</si>
  <si>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</si>
  <si>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</si>
  <si>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</si>
  <si>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</si>
  <si>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</si>
  <si>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</si>
  <si>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</si>
  <si>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</si>
  <si>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</si>
  <si>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</si>
  <si>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</si>
  <si>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</si>
  <si>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</si>
  <si>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</si>
  <si>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</si>
  <si>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</si>
  <si>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</si>
  <si>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</si>
  <si>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</si>
  <si>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</si>
  <si>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</si>
  <si>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</si>
  <si>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</si>
  <si>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</si>
  <si>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</si>
  <si>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</si>
  <si>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</si>
  <si>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</si>
  <si>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</si>
  <si>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</si>
  <si>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</si>
  <si>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</si>
  <si>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</si>
  <si>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</si>
  <si>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</si>
  <si>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</si>
  <si>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</si>
  <si>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</si>
  <si>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</si>
  <si>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</si>
  <si>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</si>
  <si>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</si>
  <si>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</si>
  <si>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</si>
  <si>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</si>
  <si>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</si>
  <si>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</si>
  <si>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</si>
  <si>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</si>
  <si>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</si>
  <si>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</si>
  <si>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</si>
  <si>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</si>
  <si>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</si>
  <si>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</si>
  <si>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</si>
  <si>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</si>
  <si>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</si>
  <si>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</si>
  <si>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</si>
  <si>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</si>
  <si>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</si>
  <si>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</si>
  <si>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</si>
  <si>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</si>
  <si>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</si>
  <si>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</si>
  <si>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</si>
  <si>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</si>
  <si>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</si>
  <si>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</si>
  <si>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</si>
  <si>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</si>
  <si>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</si>
  <si>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</si>
  <si>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</si>
  <si>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</si>
  <si>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</si>
  <si>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</si>
  <si>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</si>
  <si>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</si>
  <si>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</si>
  <si>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</si>
  <si>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</si>
  <si>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</si>
  <si>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</si>
  <si>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</si>
  <si>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</si>
  <si>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</si>
  <si>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</si>
  <si>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</si>
  <si>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</si>
  <si>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</si>
  <si>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</si>
  <si>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</si>
  <si>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</si>
  <si>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</si>
  <si>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</si>
  <si>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</si>
  <si>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</si>
  <si>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</si>
  <si>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</si>
  <si>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</si>
  <si>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</si>
  <si>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</si>
  <si>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</si>
  <si>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</si>
  <si>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</si>
  <si>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</si>
  <si>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</si>
  <si>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</si>
  <si>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</si>
  <si>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</si>
  <si>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</si>
  <si>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</si>
  <si>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</si>
  <si>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</si>
  <si>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</si>
  <si>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</si>
  <si>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</si>
  <si>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</si>
  <si>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</si>
  <si>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</si>
  <si>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</si>
  <si>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</si>
  <si>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</si>
  <si>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</si>
  <si>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</si>
  <si>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</si>
  <si>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</si>
  <si>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</si>
  <si>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</si>
  <si>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</si>
  <si>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</si>
  <si>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</si>
  <si>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</si>
  <si>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</si>
  <si>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</si>
  <si>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</si>
  <si>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</si>
  <si>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</si>
  <si>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</si>
  <si>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</si>
  <si>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</si>
  <si>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</si>
  <si>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</si>
  <si>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</si>
  <si>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</si>
  <si>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</si>
  <si>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</si>
  <si>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</si>
  <si>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</si>
  <si>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</si>
  <si>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</si>
  <si>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</si>
  <si>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</si>
  <si>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</si>
  <si>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</si>
  <si>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</si>
  <si>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</si>
  <si>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</si>
  <si>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</si>
  <si>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</si>
  <si>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</si>
  <si>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</si>
  <si>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</si>
  <si>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</si>
  <si>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</si>
  <si>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</si>
  <si>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</si>
  <si>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</si>
  <si>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</si>
  <si>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</si>
  <si>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</si>
  <si>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</si>
  <si>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</si>
  <si>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</si>
  <si>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</si>
  <si>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</si>
  <si>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</si>
  <si>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</si>
  <si>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</si>
  <si>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</si>
  <si>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</si>
  <si>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</si>
  <si>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</si>
  <si>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</si>
  <si>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</si>
  <si>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</si>
  <si>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</si>
  <si>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</si>
  <si>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</si>
  <si>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</si>
  <si>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</si>
  <si>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</si>
  <si>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</si>
  <si>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</si>
  <si>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</si>
  <si>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</si>
  <si>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</si>
  <si>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</si>
  <si>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</si>
  <si>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</si>
  <si>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</si>
  <si>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</si>
  <si>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</si>
  <si>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</si>
  <si>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</si>
  <si>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</si>
  <si>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</si>
  <si>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</si>
  <si>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</si>
  <si>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</si>
  <si>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</si>
  <si>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</si>
  <si>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</si>
  <si>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</si>
  <si>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</si>
  <si>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</si>
  <si>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</si>
  <si>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</si>
  <si>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</si>
  <si>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</si>
  <si>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</si>
  <si>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</si>
  <si>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</si>
  <si>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</si>
  <si>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</si>
  <si>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</si>
  <si>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</si>
  <si>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</si>
  <si>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</si>
  <si>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</si>
  <si>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</si>
  <si>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</si>
  <si>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</si>
  <si>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</si>
  <si>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</si>
  <si>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</si>
  <si>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</si>
  <si>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</si>
  <si>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</si>
  <si>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</si>
  <si>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</si>
  <si>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</si>
  <si>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</si>
  <si>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</si>
  <si>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</si>
  <si>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</si>
  <si>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</si>
  <si>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</si>
  <si>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</si>
  <si>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</si>
  <si>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</si>
  <si>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</si>
  <si>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</si>
  <si>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</si>
  <si>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</si>
  <si>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</si>
  <si>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</si>
  <si>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</si>
  <si>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</si>
  <si>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</si>
  <si>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</si>
  <si>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</si>
  <si>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</si>
  <si>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</si>
  <si>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</si>
  <si>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</si>
  <si>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</si>
  <si>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</si>
  <si>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</si>
  <si>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</si>
  <si>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</si>
  <si>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</si>
  <si>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</si>
  <si>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</si>
  <si>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</si>
  <si>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</si>
  <si>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</si>
  <si>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</si>
  <si>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</si>
  <si>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</si>
  <si>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</si>
  <si>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</si>
  <si>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</si>
  <si>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</si>
  <si>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</si>
  <si>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</si>
  <si>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</si>
  <si>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</si>
  <si>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</si>
  <si>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</si>
  <si>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</si>
  <si>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</si>
  <si>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</si>
  <si>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</si>
  <si>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</si>
  <si>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</si>
  <si>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</si>
  <si>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</si>
  <si>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</si>
  <si>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</si>
  <si>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</si>
  <si>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</si>
  <si>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</si>
  <si>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</si>
  <si>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</si>
  <si>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</si>
  <si>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</si>
  <si>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</si>
  <si>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</si>
  <si>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</si>
  <si>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</si>
  <si>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</si>
  <si>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</si>
  <si>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</si>
  <si>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</si>
  <si>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</si>
  <si>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</si>
  <si>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</si>
  <si>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</si>
  <si>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</si>
  <si>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</si>
  <si>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</si>
  <si>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</si>
  <si>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</si>
  <si>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</si>
  <si>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</si>
  <si>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</si>
  <si>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</si>
  <si>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</si>
  <si>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</si>
  <si>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</si>
  <si>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</si>
  <si>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</si>
  <si>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</si>
  <si>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</si>
  <si>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</si>
  <si>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</si>
  <si>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</si>
  <si>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</si>
  <si>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</si>
  <si>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</si>
  <si>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</si>
  <si>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</si>
  <si>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</si>
  <si>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</si>
  <si>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</si>
  <si>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</si>
  <si>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</si>
  <si>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</si>
  <si>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</si>
  <si>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</si>
  <si>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</si>
  <si>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</si>
  <si>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</si>
  <si>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</si>
  <si>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</si>
  <si>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</si>
  <si>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</si>
  <si>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</si>
  <si>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</si>
  <si>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</si>
  <si>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</si>
  <si>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</si>
  <si>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</si>
  <si>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</si>
  <si>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</si>
  <si>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</si>
  <si>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</si>
  <si>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</si>
  <si>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</si>
  <si>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</si>
  <si>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</si>
  <si>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</si>
  <si>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</si>
  <si>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</si>
  <si>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</si>
  <si>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</si>
  <si>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</si>
  <si>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</si>
  <si>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</si>
  <si>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</si>
  <si>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</si>
  <si>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</si>
  <si>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</si>
  <si>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</si>
  <si>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</si>
  <si>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</si>
  <si>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</si>
  <si>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</si>
  <si>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</si>
  <si>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</si>
  <si>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</si>
  <si>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</si>
  <si>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</si>
  <si>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</si>
  <si>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</si>
  <si>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</si>
  <si>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</si>
  <si>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</si>
  <si>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</si>
  <si>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</si>
  <si>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</si>
  <si>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</si>
  <si>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</si>
  <si>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</si>
  <si>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</si>
  <si>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</si>
  <si>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</si>
  <si>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</si>
  <si>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</si>
  <si>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</si>
  <si>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</si>
  <si>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</si>
  <si>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</si>
  <si>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</si>
  <si>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</si>
  <si>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</si>
  <si>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</si>
  <si>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</si>
  <si>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</si>
  <si>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</si>
  <si>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</si>
  <si>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</si>
  <si>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</si>
  <si>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</si>
  <si>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</si>
  <si>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</si>
  <si>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</si>
  <si>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</si>
  <si>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</si>
  <si>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</si>
  <si>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</si>
  <si>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</si>
  <si>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</si>
  <si>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</si>
  <si>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</si>
  <si>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</si>
  <si>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</si>
  <si>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</si>
  <si>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</si>
  <si>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</si>
  <si>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</si>
  <si>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</si>
  <si>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</si>
  <si>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</si>
  <si>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</si>
  <si>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</si>
  <si>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</si>
  <si>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</si>
  <si>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</si>
  <si>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</si>
  <si>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</si>
  <si>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</si>
  <si>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</si>
  <si>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</si>
  <si>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</si>
  <si>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</si>
  <si>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</si>
  <si>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</si>
  <si>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</si>
  <si>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</si>
  <si>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</si>
  <si>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</si>
  <si>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</si>
  <si>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</si>
  <si>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</si>
  <si>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</si>
  <si>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</si>
  <si>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</si>
  <si>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</si>
  <si>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</si>
  <si>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</si>
  <si>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</si>
  <si>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</si>
  <si>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</si>
  <si>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</si>
  <si>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</si>
  <si>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</si>
  <si>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</si>
  <si>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</si>
  <si>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</si>
  <si>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</si>
  <si>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</si>
  <si>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</si>
  <si>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</si>
  <si>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</si>
  <si>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</si>
  <si>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</si>
  <si>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</si>
  <si>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</si>
  <si>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</si>
  <si>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</si>
  <si>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</si>
  <si>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</si>
  <si>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</si>
  <si>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</si>
  <si>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</si>
  <si>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</si>
  <si>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</si>
  <si>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</si>
  <si>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</si>
  <si>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</si>
  <si>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</si>
  <si>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</si>
  <si>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</si>
  <si>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</si>
  <si>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</si>
  <si>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</si>
  <si>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</si>
  <si>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</si>
  <si>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</si>
  <si>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</si>
  <si>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</si>
  <si>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</si>
  <si>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</si>
  <si>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</si>
  <si>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</si>
  <si>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</si>
  <si>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</si>
  <si>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</si>
  <si>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</si>
  <si>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</si>
  <si>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</si>
  <si>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</si>
  <si>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</si>
  <si>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</si>
  <si>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</si>
  <si>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</si>
  <si>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</si>
  <si>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</si>
  <si>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</si>
  <si>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</si>
  <si>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</si>
  <si>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</si>
  <si>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</si>
  <si>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</si>
  <si>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</si>
  <si>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</si>
  <si>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</si>
  <si>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</si>
  <si>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</si>
  <si>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</si>
  <si>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</si>
  <si>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</si>
  <si>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</si>
  <si>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</si>
  <si>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</si>
  <si>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</si>
  <si>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</si>
  <si>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</si>
  <si>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</si>
  <si>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</si>
  <si>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</si>
  <si>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</si>
  <si>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</si>
  <si>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</si>
  <si>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</si>
  <si>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</si>
  <si>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</si>
  <si>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</si>
  <si>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</si>
  <si>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</si>
  <si>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</si>
  <si>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</si>
  <si>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</si>
  <si>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</si>
  <si>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</si>
  <si>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</si>
  <si>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</si>
  <si>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</si>
  <si>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</si>
  <si>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</si>
  <si>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</si>
  <si>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</si>
  <si>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</si>
  <si>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</si>
  <si>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</si>
  <si>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</si>
  <si>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</si>
  <si>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</si>
  <si>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</si>
  <si>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</si>
  <si>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</si>
  <si>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</si>
  <si>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</si>
  <si>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</si>
  <si>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</si>
  <si>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</si>
  <si>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</si>
  <si>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</si>
  <si>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</si>
  <si>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</si>
  <si>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</si>
  <si>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</si>
  <si>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</si>
  <si>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</si>
  <si>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</si>
  <si>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</si>
  <si>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</si>
  <si>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</si>
  <si>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</si>
  <si>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</si>
  <si>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</si>
  <si>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</si>
  <si>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</si>
  <si>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</si>
  <si>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</si>
  <si>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</si>
  <si>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</si>
  <si>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</si>
  <si>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</si>
  <si>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</si>
  <si>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</si>
  <si>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</si>
  <si>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</si>
  <si>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</si>
  <si>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</si>
  <si>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</si>
  <si>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</si>
  <si>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</si>
  <si>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</si>
  <si>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</si>
  <si>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</si>
  <si>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</si>
  <si>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</si>
  <si>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</si>
  <si>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</si>
  <si>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</si>
  <si>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</si>
  <si>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</si>
  <si>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</si>
  <si>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</si>
  <si>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</si>
  <si>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</si>
  <si>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</si>
  <si>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</si>
  <si>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</si>
  <si>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</si>
  <si>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</si>
  <si>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</si>
  <si>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</si>
  <si>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</si>
  <si>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</si>
  <si>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</si>
  <si>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</si>
  <si>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</si>
  <si>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</si>
  <si>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</si>
  <si>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</si>
  <si>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</si>
  <si>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</si>
  <si>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</si>
  <si>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</si>
  <si>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</si>
  <si>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</si>
  <si>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</si>
  <si>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</si>
  <si>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</si>
  <si>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</si>
  <si>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</si>
  <si>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</si>
  <si>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</si>
  <si>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</si>
  <si>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</si>
  <si>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</si>
  <si>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</si>
  <si>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</si>
  <si>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</si>
  <si>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</si>
  <si>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</si>
  <si>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</si>
  <si>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</si>
  <si>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</si>
  <si>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</si>
  <si>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</si>
  <si>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</si>
  <si>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</si>
  <si>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</si>
  <si>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</si>
  <si>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</si>
  <si>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</si>
  <si>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</si>
  <si>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</si>
  <si>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</si>
  <si>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</si>
  <si>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</si>
  <si>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</si>
  <si>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</si>
  <si>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</si>
  <si>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</si>
  <si>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</si>
  <si>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</si>
  <si>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</si>
  <si>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</si>
  <si>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</si>
  <si>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</si>
  <si>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</si>
  <si>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</si>
  <si>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</si>
  <si>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</si>
  <si>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</si>
  <si>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</si>
  <si>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</si>
  <si>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</si>
  <si>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</si>
  <si>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</si>
  <si>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</si>
  <si>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</si>
  <si>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</si>
  <si>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</si>
  <si>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</si>
  <si>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</si>
  <si>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</si>
  <si>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</si>
  <si>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</si>
  <si>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</si>
  <si>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</si>
  <si>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</si>
  <si>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</si>
  <si>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</si>
  <si>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</si>
  <si>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</si>
  <si>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</si>
  <si>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</si>
  <si>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</si>
  <si>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</si>
  <si>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</si>
  <si>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</si>
  <si>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</si>
  <si>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</si>
  <si>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</si>
  <si>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</si>
  <si>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</si>
  <si>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</si>
  <si>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</si>
  <si>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</si>
  <si>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</si>
  <si>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</si>
  <si>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</si>
  <si>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</si>
  <si>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</si>
  <si>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</si>
  <si>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</si>
  <si>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</si>
  <si>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</si>
  <si>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</si>
  <si>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</si>
  <si>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</si>
  <si>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</si>
  <si>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</si>
  <si>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</si>
  <si>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</si>
  <si>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</si>
  <si>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</si>
  <si>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</si>
  <si>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</si>
  <si>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</si>
  <si>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</si>
  <si>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</si>
  <si>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</si>
  <si>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</si>
  <si>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</si>
  <si>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</si>
  <si>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</si>
  <si>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</si>
  <si>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</si>
  <si>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</si>
  <si>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</si>
  <si>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</si>
  <si>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</si>
  <si>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</si>
  <si>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</si>
  <si>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</si>
  <si>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</si>
  <si>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</si>
  <si>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</si>
  <si>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</si>
  <si>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</si>
  <si>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</si>
  <si>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</si>
  <si>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</si>
  <si>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</si>
  <si>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</si>
  <si>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</si>
  <si>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</si>
  <si>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</si>
  <si>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</si>
  <si>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</si>
  <si>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</si>
  <si>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</si>
  <si>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</si>
  <si>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</si>
  <si>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</si>
  <si>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</si>
  <si>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</si>
  <si>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</si>
  <si>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</si>
  <si>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</si>
  <si>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</si>
  <si>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</si>
  <si>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</si>
  <si>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</si>
  <si>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</si>
  <si>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</si>
  <si>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</si>
  <si>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</si>
  <si>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</si>
  <si>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</si>
  <si>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</si>
  <si>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</si>
  <si>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</si>
  <si>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</si>
  <si>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</si>
  <si>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</si>
  <si>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</si>
  <si>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</si>
  <si>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</si>
  <si>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</si>
  <si>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</si>
  <si>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</si>
  <si>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</si>
  <si>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</si>
  <si>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</si>
  <si>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</si>
  <si>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</si>
  <si>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</si>
  <si>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</si>
  <si>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</si>
  <si>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</si>
  <si>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</si>
  <si>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</si>
  <si>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</si>
  <si>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</si>
  <si>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</si>
  <si>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</si>
  <si>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</si>
  <si>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</si>
  <si>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</si>
  <si>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</si>
  <si>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</si>
  <si>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</si>
  <si>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</si>
  <si>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</si>
  <si>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</si>
  <si>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</si>
  <si>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</si>
  <si>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</si>
  <si>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</si>
  <si>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</si>
  <si>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</si>
  <si>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</si>
  <si>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</si>
  <si>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</si>
  <si>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</si>
  <si>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</si>
  <si>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</si>
  <si>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</si>
  <si>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</si>
  <si>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</si>
  <si>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</si>
  <si>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</si>
  <si>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</si>
  <si>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</si>
  <si>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</si>
  <si>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</si>
  <si>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</si>
  <si>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</si>
  <si>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</si>
  <si>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</si>
  <si>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</si>
  <si>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</si>
  <si>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</si>
  <si>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</si>
  <si>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</si>
  <si>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</si>
  <si>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</si>
  <si>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</si>
  <si>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</si>
  <si>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</si>
  <si>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</si>
  <si>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</si>
  <si>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</si>
  <si>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</si>
  <si>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</si>
  <si>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</si>
  <si>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</si>
  <si>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</si>
  <si>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</si>
  <si>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</si>
  <si>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</si>
  <si>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</si>
  <si>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</si>
  <si>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</si>
  <si>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</si>
  <si>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</si>
  <si>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</si>
  <si>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</si>
  <si>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</si>
  <si>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</si>
  <si>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</si>
  <si>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</si>
  <si>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</si>
  <si>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</si>
  <si>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</si>
  <si>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</si>
  <si>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</si>
  <si>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</si>
  <si>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</si>
  <si>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</si>
  <si>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</si>
  <si>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</si>
  <si>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</si>
  <si>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</si>
  <si>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</si>
  <si>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</si>
  <si>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</si>
  <si>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</si>
  <si>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</si>
  <si>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</si>
  <si>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</si>
  <si>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</si>
  <si>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</si>
  <si>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</si>
  <si>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</si>
  <si>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</si>
  <si>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</si>
  <si>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</si>
  <si>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</si>
  <si>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</si>
  <si>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</si>
  <si>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</si>
  <si>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</si>
  <si>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</si>
  <si>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</si>
  <si>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</si>
  <si>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</si>
  <si>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</si>
  <si>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</si>
  <si>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</si>
  <si>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</si>
  <si>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</si>
  <si>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</si>
  <si>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</si>
  <si>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</si>
  <si>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</si>
  <si>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</si>
  <si>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</si>
  <si>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</si>
  <si>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</si>
  <si>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</si>
  <si>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</si>
  <si>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</si>
  <si>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</si>
  <si>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</si>
  <si>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</si>
  <si>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</si>
  <si>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</si>
  <si>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</si>
  <si>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</si>
  <si>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</si>
  <si>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</si>
  <si>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</si>
  <si>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</si>
  <si>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</si>
  <si>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</si>
  <si>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</si>
  <si>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</si>
  <si>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</si>
  <si>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</si>
  <si>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</si>
  <si>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</si>
  <si>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</si>
  <si>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</si>
  <si>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</si>
  <si>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</si>
  <si>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</si>
  <si>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</si>
  <si>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</si>
  <si>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</si>
  <si>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</si>
  <si>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</si>
  <si>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</si>
  <si>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</si>
  <si>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</si>
  <si>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</si>
  <si>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</si>
  <si>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</si>
  <si>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</si>
  <si>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</si>
  <si>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</si>
  <si>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</si>
  <si>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</si>
  <si>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</si>
  <si>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</si>
  <si>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</si>
  <si>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</si>
  <si>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</si>
  <si>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</si>
  <si>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</si>
  <si>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</si>
  <si>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</si>
  <si>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</si>
  <si>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</si>
  <si>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</si>
  <si>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</si>
  <si>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</si>
  <si>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</si>
  <si>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</si>
  <si>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</si>
  <si>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</si>
  <si>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</si>
  <si>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</si>
  <si>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</si>
  <si>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</si>
  <si>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</si>
  <si>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</si>
  <si>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</si>
  <si>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</si>
  <si>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</si>
  <si>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</si>
  <si>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</si>
  <si>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</si>
  <si>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</si>
  <si>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</si>
  <si>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</si>
  <si>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</si>
  <si>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</si>
  <si>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</si>
  <si>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</si>
  <si>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</si>
  <si>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</si>
  <si>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</si>
  <si>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</si>
  <si>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</si>
  <si>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</si>
  <si>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</si>
  <si>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</si>
  <si>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</si>
  <si>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</si>
  <si>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</si>
  <si>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</si>
  <si>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</si>
  <si>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</si>
  <si>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</si>
  <si>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</si>
  <si>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</si>
  <si>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</si>
  <si>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</si>
  <si>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</si>
  <si>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</si>
  <si>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</si>
  <si>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</si>
  <si>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</si>
  <si>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</si>
  <si>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</si>
  <si>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</si>
  <si>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</si>
  <si>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</si>
  <si>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</si>
  <si>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</si>
  <si>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</si>
  <si>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</si>
  <si>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</si>
  <si>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</si>
  <si>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</si>
  <si>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</si>
  <si>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</si>
  <si>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</si>
  <si>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</si>
  <si>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</si>
  <si>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</si>
  <si>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</si>
  <si>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</si>
  <si>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</si>
  <si>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</si>
  <si>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</si>
  <si>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</si>
  <si>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</si>
  <si>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</si>
  <si>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</si>
  <si>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</si>
  <si>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</si>
  <si>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</si>
  <si>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</si>
  <si>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</si>
  <si>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</si>
  <si>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</si>
  <si>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</si>
  <si>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</si>
  <si>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</si>
  <si>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</si>
  <si>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</si>
  <si>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</si>
  <si>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</si>
  <si>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</si>
  <si>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</si>
  <si>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</si>
  <si>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</si>
  <si>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</si>
  <si>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</si>
  <si>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</si>
  <si>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</si>
  <si>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</si>
  <si>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</si>
  <si>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</si>
  <si>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</si>
  <si>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</si>
  <si>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</si>
  <si>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</si>
  <si>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</si>
  <si>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</si>
  <si>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</si>
  <si>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</si>
  <si>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</si>
  <si>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</si>
  <si>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</si>
  <si>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</si>
  <si>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</si>
  <si>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</si>
  <si>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</si>
  <si>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</si>
  <si>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</si>
  <si>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</si>
  <si>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</si>
  <si>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</si>
  <si>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</si>
  <si>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</si>
  <si>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</si>
  <si>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</si>
  <si>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</si>
  <si>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</si>
  <si>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</si>
  <si>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</si>
  <si>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</si>
  <si>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</si>
  <si>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</si>
  <si>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</si>
  <si>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</si>
  <si>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</si>
  <si>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</si>
  <si>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</si>
  <si>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</si>
  <si>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</si>
  <si>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</si>
  <si>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</si>
  <si>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</si>
  <si>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</si>
  <si>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</si>
  <si>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</si>
  <si>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</si>
  <si>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</si>
  <si>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</si>
  <si>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</si>
  <si>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</si>
  <si>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</si>
  <si>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</si>
  <si>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</si>
  <si>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</si>
  <si>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</si>
  <si>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</si>
  <si>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</si>
  <si>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</si>
  <si>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</si>
  <si>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</si>
  <si>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</si>
  <si>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</si>
  <si>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</si>
  <si>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</si>
  <si>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</si>
  <si>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</si>
  <si>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</si>
  <si>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</si>
  <si>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</si>
  <si>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</si>
  <si>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</si>
  <si>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</si>
  <si>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</si>
  <si>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</si>
  <si>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</si>
  <si>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</si>
  <si>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</si>
  <si>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</si>
  <si>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</si>
  <si>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</si>
  <si>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</si>
  <si>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</si>
  <si>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</si>
  <si>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</si>
  <si>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</si>
  <si>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</si>
  <si>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</si>
  <si>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</si>
  <si>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</si>
  <si>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</si>
  <si>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</si>
  <si>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</si>
  <si>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</si>
  <si>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</si>
  <si>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</si>
  <si>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</si>
  <si>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</si>
  <si>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</si>
  <si>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</si>
  <si>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</si>
  <si>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</si>
  <si>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</si>
  <si>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</si>
  <si>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</si>
  <si>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</si>
  <si>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</si>
  <si>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</si>
  <si>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</si>
  <si>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</si>
  <si>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</si>
  <si>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</si>
  <si>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</si>
  <si>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</si>
  <si>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</si>
  <si>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</si>
  <si>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</si>
  <si>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</si>
  <si>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</si>
  <si>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</si>
  <si>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</si>
  <si>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</si>
  <si>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</si>
  <si>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</si>
  <si>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</si>
  <si>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</si>
  <si>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</si>
  <si>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</si>
  <si>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</si>
  <si>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</si>
  <si>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</si>
  <si>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</si>
  <si>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</si>
  <si>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</si>
  <si>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</si>
  <si>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</si>
  <si>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</si>
  <si>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</si>
  <si>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</si>
  <si>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</si>
  <si>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</si>
  <si>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</si>
  <si>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</si>
  <si>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</si>
  <si>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</si>
  <si>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</si>
  <si>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</si>
  <si>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</si>
  <si>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</si>
  <si>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</si>
  <si>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</si>
  <si>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</si>
  <si>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</si>
  <si>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</si>
  <si>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</si>
  <si>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</si>
  <si>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</si>
  <si>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</si>
  <si>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</si>
  <si>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</si>
  <si>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</si>
  <si>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</si>
  <si>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</si>
  <si>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</si>
  <si>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</si>
  <si>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</si>
  <si>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</si>
  <si>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</si>
  <si>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</si>
  <si>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</si>
  <si>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</si>
  <si>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</si>
  <si>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</si>
  <si>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</si>
  <si>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</si>
  <si>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</si>
  <si>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</si>
  <si>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</si>
  <si>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</si>
  <si>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</si>
  <si>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</si>
  <si>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</si>
  <si>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</si>
  <si>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</si>
  <si>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</si>
  <si>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</si>
  <si>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</si>
  <si>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</si>
  <si>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</si>
  <si>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</si>
  <si>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</si>
  <si>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</si>
  <si>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</si>
  <si>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</si>
  <si>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</si>
  <si>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</si>
  <si>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</si>
  <si>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</si>
  <si>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</si>
  <si>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</si>
  <si>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</si>
  <si>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</si>
  <si>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</si>
  <si>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</si>
  <si>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</si>
  <si>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</si>
  <si>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</si>
  <si>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</si>
  <si>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</si>
  <si>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</si>
  <si>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</si>
  <si>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</si>
  <si>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</si>
  <si>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</si>
  <si>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</si>
  <si>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</si>
  <si>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</si>
  <si>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</si>
  <si>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</si>
  <si>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</si>
  <si>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</si>
  <si>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</si>
  <si>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</si>
  <si>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</si>
  <si>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</si>
  <si>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</si>
  <si>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</si>
  <si>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</si>
  <si>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</si>
  <si>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</si>
  <si>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</si>
  <si>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</si>
  <si>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</si>
  <si>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</si>
  <si>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</si>
  <si>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</si>
  <si>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</si>
  <si>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</si>
  <si>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</si>
  <si>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</si>
  <si>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</si>
  <si>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</si>
  <si>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</si>
  <si>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</si>
  <si>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</si>
  <si>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</si>
  <si>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</si>
  <si>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</si>
  <si>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</si>
  <si>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</si>
  <si>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</si>
  <si>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</si>
  <si>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</si>
  <si>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</si>
  <si>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</si>
  <si>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</si>
  <si>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</si>
  <si>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</si>
  <si>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</si>
  <si>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</si>
  <si>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</si>
  <si>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</si>
  <si>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</si>
  <si>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</si>
  <si>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</si>
  <si>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</si>
  <si>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</si>
  <si>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</si>
  <si>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</si>
  <si>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</si>
  <si>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</si>
  <si>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</si>
  <si>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</si>
  <si>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</si>
  <si>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</si>
  <si>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</si>
  <si>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</si>
  <si>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</si>
  <si>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</si>
  <si>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</si>
  <si>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</si>
  <si>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</si>
  <si>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</si>
  <si>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</si>
  <si>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</si>
  <si>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</si>
  <si>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</si>
  <si>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</si>
  <si>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</si>
  <si>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</si>
  <si>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</si>
  <si>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</si>
  <si>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</si>
  <si>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</si>
  <si>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</si>
  <si>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</si>
  <si>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</si>
  <si>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</si>
  <si>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</si>
  <si>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</si>
  <si>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</si>
  <si>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</si>
  <si>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</si>
  <si>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</si>
  <si>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</si>
  <si>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</si>
  <si>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</si>
  <si>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</si>
  <si>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</si>
  <si>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</si>
  <si>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</si>
  <si>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</si>
  <si>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</si>
  <si>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</si>
  <si>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</si>
  <si>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</si>
  <si>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</si>
  <si>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</si>
  <si>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</si>
  <si>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</si>
  <si>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</si>
  <si>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</si>
  <si>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</si>
  <si>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</si>
  <si>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</si>
  <si>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</si>
  <si>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</si>
  <si>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</si>
  <si>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</si>
  <si>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</si>
  <si>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</si>
  <si>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</si>
  <si>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</si>
  <si>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</si>
  <si>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</si>
  <si>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</si>
  <si>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</si>
  <si>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</si>
  <si>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</si>
  <si>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</si>
  <si>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</si>
  <si>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</si>
  <si>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</si>
  <si>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</si>
  <si>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</si>
  <si>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</si>
  <si>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</si>
  <si>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</si>
  <si>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</si>
  <si>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</si>
  <si>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</si>
  <si>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</si>
  <si>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</si>
  <si>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</si>
  <si>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</si>
  <si>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</si>
  <si>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</si>
  <si>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</si>
  <si>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</si>
  <si>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</si>
  <si>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</si>
  <si>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</si>
  <si>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</si>
  <si>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</si>
  <si>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</si>
  <si>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</si>
  <si>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</si>
  <si>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</si>
  <si>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</si>
  <si>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</si>
  <si>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</si>
  <si>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</si>
  <si>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</si>
  <si>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</si>
  <si>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</si>
  <si>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</si>
  <si>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</si>
  <si>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</si>
  <si>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</si>
  <si>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</si>
  <si>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</si>
  <si>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</si>
  <si>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</si>
  <si>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</si>
  <si>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</si>
  <si>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</si>
  <si>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</si>
  <si>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</si>
  <si>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</si>
  <si>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</si>
  <si>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</si>
  <si>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</si>
  <si>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</si>
  <si>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</si>
  <si>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</si>
  <si>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</si>
  <si>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</si>
  <si>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</si>
  <si>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</si>
  <si>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</si>
  <si>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</si>
  <si>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</si>
  <si>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</si>
  <si>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</si>
  <si>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</si>
  <si>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</si>
  <si>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</si>
  <si>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</si>
  <si>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</si>
  <si>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</si>
  <si>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</si>
  <si>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</si>
  <si>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</si>
  <si>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</si>
  <si>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</si>
  <si>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</si>
  <si>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</si>
  <si>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</si>
  <si>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</si>
  <si>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</si>
  <si>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</si>
  <si>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</si>
  <si>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</si>
  <si>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</si>
  <si>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</si>
  <si>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</si>
  <si>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</si>
  <si>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</si>
  <si>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</si>
  <si>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</si>
  <si>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</si>
  <si>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</si>
  <si>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</si>
  <si>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</si>
  <si>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</si>
  <si>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</si>
  <si>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</si>
  <si>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</si>
  <si>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</si>
  <si>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</si>
  <si>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</si>
  <si>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</si>
  <si>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</si>
  <si>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</si>
  <si>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</si>
  <si>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</si>
  <si>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</si>
  <si>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</si>
  <si>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</si>
  <si>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</si>
  <si>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</si>
  <si>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</si>
  <si>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</si>
  <si>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</si>
  <si>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</si>
  <si>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</si>
  <si>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</si>
  <si>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</si>
  <si>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</si>
  <si>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</si>
  <si>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</si>
  <si>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</si>
  <si>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</si>
  <si>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</si>
  <si>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</si>
  <si>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</si>
  <si>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</si>
  <si>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</si>
  <si>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</si>
  <si>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</si>
  <si>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</si>
  <si>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</si>
  <si>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</si>
  <si>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</si>
  <si>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</si>
  <si>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</si>
  <si>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</si>
  <si>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</si>
  <si>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</si>
  <si>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</si>
  <si>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</si>
  <si>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</si>
  <si>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</si>
  <si>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</si>
  <si>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</si>
  <si>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</si>
  <si>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</si>
  <si>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</si>
  <si>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</si>
  <si>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</si>
  <si>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</si>
  <si>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</si>
  <si>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</si>
  <si>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</si>
  <si>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</si>
  <si>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</si>
  <si>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</si>
  <si>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</si>
  <si>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</si>
  <si>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</si>
  <si>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</si>
  <si>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</si>
  <si>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</si>
  <si>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</si>
  <si>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</si>
  <si>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</si>
  <si>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</si>
  <si>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</si>
  <si>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</si>
  <si>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</si>
  <si>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</si>
  <si>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</si>
  <si>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</si>
  <si>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</si>
  <si>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</si>
  <si>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</si>
  <si>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</si>
  <si>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</si>
  <si>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</si>
  <si>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</si>
  <si>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</si>
  <si>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</si>
  <si>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</si>
  <si>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</si>
  <si>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</si>
  <si>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</si>
  <si>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</si>
  <si>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</si>
  <si>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</si>
  <si>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</si>
  <si>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</si>
  <si>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</si>
  <si>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</si>
  <si>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</si>
  <si>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</si>
  <si>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</si>
  <si>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</si>
  <si>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</si>
  <si>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</si>
  <si>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</si>
  <si>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</si>
  <si>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</si>
  <si>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</si>
  <si>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</si>
  <si>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</si>
  <si>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</si>
  <si>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</si>
  <si>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</si>
  <si>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</si>
  <si>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</si>
  <si>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</si>
  <si>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</si>
  <si>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</si>
  <si>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</si>
  <si>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</si>
  <si>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</si>
  <si>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</si>
  <si>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</si>
  <si>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</si>
  <si>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</si>
  <si>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</si>
  <si>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</si>
  <si>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</si>
  <si>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</si>
  <si>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</si>
  <si>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</si>
  <si>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</si>
  <si>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</si>
  <si>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</si>
  <si>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</si>
  <si>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</si>
  <si>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</si>
  <si>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</si>
  <si>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</si>
  <si>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</si>
  <si>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</si>
  <si>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</si>
  <si>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</si>
  <si>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</si>
  <si>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</si>
  <si>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</si>
  <si>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</si>
  <si>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</si>
  <si>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</si>
  <si>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</si>
  <si>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</si>
  <si>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</si>
  <si>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</si>
  <si>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</si>
  <si>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</si>
  <si>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</si>
  <si>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</si>
  <si>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</si>
  <si>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</si>
  <si>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</si>
  <si>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</si>
  <si>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</si>
  <si>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</si>
  <si>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</si>
  <si>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</si>
  <si>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</si>
  <si>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</si>
  <si>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</si>
  <si>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</si>
  <si>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</si>
  <si>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</si>
  <si>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</si>
  <si>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</si>
  <si>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</si>
  <si>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</si>
  <si>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</si>
  <si>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</si>
  <si>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</si>
  <si>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</si>
  <si>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</si>
  <si>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</si>
  <si>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</si>
  <si>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</si>
  <si>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</si>
  <si>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</si>
  <si>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</si>
  <si>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</si>
  <si>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</si>
  <si>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</si>
  <si>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</si>
  <si>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</si>
  <si>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</si>
  <si>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</si>
  <si>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</si>
  <si>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</si>
  <si>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</si>
  <si>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</si>
  <si>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</si>
  <si>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</si>
  <si>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</si>
  <si>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</si>
  <si>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</si>
  <si>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</si>
  <si>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</si>
  <si>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</si>
  <si>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</si>
  <si>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</si>
  <si>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</si>
  <si>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</si>
  <si>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</si>
  <si>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</si>
  <si>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</si>
  <si>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</si>
  <si>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</si>
  <si>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</si>
  <si>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</si>
  <si>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</si>
  <si>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</si>
  <si>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</si>
  <si>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</si>
  <si>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</si>
  <si>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</si>
  <si>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</si>
  <si>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</si>
  <si>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</si>
  <si>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</si>
  <si>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</si>
  <si>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</si>
  <si>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</si>
  <si>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</si>
  <si>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</si>
  <si>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</si>
  <si>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</si>
  <si>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</si>
  <si>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</si>
  <si>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</si>
  <si>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</si>
  <si>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</si>
  <si>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</si>
  <si>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</si>
  <si>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</si>
  <si>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</si>
  <si>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</si>
  <si>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</si>
  <si>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</si>
  <si>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</si>
  <si>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</si>
  <si>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</si>
  <si>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</si>
  <si>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</si>
  <si>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</si>
  <si>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</si>
  <si>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</si>
  <si>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</si>
  <si>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</si>
  <si>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</si>
  <si>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</si>
  <si>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</si>
  <si>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</si>
  <si>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</si>
  <si>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</si>
  <si>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</si>
  <si>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</si>
  <si>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</si>
  <si>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</si>
  <si>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</si>
  <si>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</si>
  <si>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</si>
  <si>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</si>
  <si>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</si>
  <si>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</si>
  <si>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</si>
  <si>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</si>
  <si>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</si>
  <si>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</si>
  <si>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</si>
  <si>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</si>
  <si>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</si>
  <si>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</si>
  <si>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</si>
  <si>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</si>
  <si>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</si>
  <si>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</si>
  <si>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</si>
  <si>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</si>
  <si>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</si>
  <si>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</si>
  <si>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</si>
  <si>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</si>
  <si>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</si>
  <si>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</si>
  <si>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</si>
  <si>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</si>
  <si>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</si>
  <si>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</si>
  <si>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</si>
  <si>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</si>
  <si>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</si>
  <si>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</si>
  <si>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</si>
  <si>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</si>
  <si>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</si>
  <si>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</si>
  <si>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</si>
  <si>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</si>
  <si>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</si>
  <si>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</si>
  <si>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</si>
  <si>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</si>
  <si>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</si>
  <si>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</si>
  <si>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</si>
  <si>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</si>
  <si>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</si>
  <si>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</si>
  <si>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</si>
  <si>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</si>
  <si>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</si>
  <si>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</si>
  <si>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</si>
  <si>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</si>
  <si>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</si>
  <si>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</si>
  <si>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</si>
  <si>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</si>
  <si>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</si>
  <si>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</si>
  <si>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</si>
  <si>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</si>
  <si>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</si>
  <si>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</si>
  <si>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</si>
  <si>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</si>
  <si>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</si>
  <si>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</si>
  <si>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</si>
  <si>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</si>
  <si>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</si>
  <si>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</si>
  <si>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</si>
  <si>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</si>
  <si>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</si>
  <si>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</si>
  <si>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</si>
  <si>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</si>
  <si>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</si>
  <si>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</si>
  <si>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</si>
  <si>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</si>
  <si>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</si>
  <si>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</si>
  <si>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</si>
  <si>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</si>
  <si>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</si>
  <si>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</si>
  <si>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</si>
  <si>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</si>
  <si>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</si>
  <si>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</si>
  <si>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</si>
  <si>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</si>
  <si>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</si>
  <si>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</si>
  <si>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</si>
  <si>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</si>
  <si>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</si>
  <si>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</si>
  <si>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</si>
  <si>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</si>
  <si>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</si>
  <si>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</si>
  <si>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</si>
  <si>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</si>
  <si>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</si>
  <si>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</si>
  <si>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</si>
  <si>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</si>
  <si>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</si>
  <si>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</si>
  <si>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</si>
  <si>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</si>
  <si>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</si>
  <si>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</si>
  <si>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</si>
  <si>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</si>
  <si>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</si>
  <si>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</si>
  <si>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</si>
  <si>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</si>
  <si>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</si>
  <si>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</si>
  <si>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</si>
  <si>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</si>
  <si>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</si>
  <si>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</si>
  <si>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</si>
  <si>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</si>
  <si>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</si>
  <si>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</si>
  <si>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</si>
  <si>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</si>
  <si>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</si>
  <si>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</si>
  <si>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</si>
  <si>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</si>
  <si>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</si>
  <si>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</si>
  <si>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</si>
  <si>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</si>
  <si>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</si>
  <si>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</si>
  <si>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</si>
  <si>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</si>
  <si>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</si>
  <si>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</si>
  <si>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</si>
  <si>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</si>
  <si>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</si>
  <si>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</si>
  <si>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</si>
  <si>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</si>
  <si>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</si>
  <si>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</si>
  <si>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</si>
  <si>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</si>
  <si>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</si>
  <si>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</si>
  <si>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</si>
  <si>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</si>
  <si>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</si>
  <si>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</si>
  <si>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</si>
  <si>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</si>
  <si>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</si>
  <si>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</si>
  <si>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</si>
  <si>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</si>
  <si>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</si>
  <si>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</si>
  <si>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</si>
  <si>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</si>
  <si>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</si>
  <si>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</si>
  <si>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</si>
  <si>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</si>
  <si>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</si>
  <si>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</si>
  <si>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</si>
  <si>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</si>
  <si>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</si>
  <si>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</si>
  <si>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</si>
  <si>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</si>
  <si>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</si>
  <si>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</si>
  <si>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</si>
  <si>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</si>
  <si>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</si>
  <si>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</si>
  <si>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</si>
  <si>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</si>
  <si>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</si>
  <si>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</si>
  <si>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</si>
  <si>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</si>
  <si>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</si>
  <si>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</si>
  <si>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</si>
  <si>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</si>
  <si>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</si>
  <si>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</si>
  <si>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</si>
  <si>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</si>
  <si>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</si>
  <si>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</si>
  <si>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</si>
  <si>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</si>
  <si>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</si>
  <si>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</si>
  <si>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</si>
  <si>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</si>
  <si>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</si>
  <si>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</si>
  <si>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</si>
  <si>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</si>
  <si>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</si>
  <si>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</si>
  <si>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</si>
  <si>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</si>
  <si>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</si>
  <si>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</si>
  <si>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</si>
  <si>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</si>
  <si>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</si>
  <si>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</si>
  <si>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</si>
  <si>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</si>
  <si>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</si>
  <si>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</si>
  <si>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</si>
  <si>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</si>
  <si>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</si>
  <si>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</si>
  <si>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</si>
  <si>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</si>
  <si>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</si>
  <si>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</si>
  <si>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</si>
  <si>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</si>
  <si>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</si>
  <si>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</si>
  <si>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</si>
  <si>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</si>
  <si>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</si>
  <si>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</si>
  <si>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</si>
  <si>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</si>
  <si>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</si>
  <si>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</si>
  <si>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</si>
  <si>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</si>
  <si>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</si>
  <si>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</si>
  <si>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</si>
  <si>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</si>
  <si>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</si>
  <si>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</si>
  <si>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</si>
  <si>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</si>
  <si>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</si>
  <si>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</si>
  <si>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</si>
  <si>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</si>
  <si>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</si>
  <si>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</si>
  <si>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</si>
  <si>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</si>
  <si>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</si>
  <si>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</si>
  <si>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</si>
  <si>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</si>
  <si>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</si>
  <si>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</si>
  <si>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</si>
  <si>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</si>
  <si>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</si>
  <si>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</si>
  <si>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</si>
  <si>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</si>
  <si>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</si>
  <si>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</si>
  <si>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</si>
  <si>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</si>
  <si>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</si>
  <si>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</si>
  <si>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</si>
  <si>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</si>
  <si>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</si>
  <si>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</si>
  <si>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</si>
  <si>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</si>
  <si>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</si>
  <si>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</si>
  <si>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</si>
  <si>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</si>
  <si>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</si>
  <si>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</si>
  <si>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</si>
  <si>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</si>
  <si>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</si>
  <si>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</si>
  <si>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</si>
  <si>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</si>
  <si>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</si>
  <si>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</si>
  <si>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</si>
  <si>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</si>
  <si>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</si>
  <si>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</si>
  <si>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</si>
  <si>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</si>
  <si>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</si>
  <si>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</si>
  <si>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</si>
  <si>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</si>
  <si>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</si>
  <si>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</si>
  <si>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</si>
  <si>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</si>
  <si>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</si>
  <si>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</si>
  <si>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</si>
  <si>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</si>
  <si>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</si>
  <si>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</si>
  <si>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</si>
  <si>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</si>
  <si>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</si>
  <si>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</si>
  <si>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</si>
  <si>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</si>
  <si>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</si>
  <si>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</si>
  <si>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</si>
  <si>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</si>
  <si>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</si>
  <si>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</si>
  <si>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</si>
  <si>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</si>
  <si>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</si>
  <si>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</si>
  <si>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</si>
  <si>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</si>
  <si>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</si>
  <si>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</si>
  <si>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</si>
  <si>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</si>
  <si>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</si>
  <si>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</si>
  <si>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</si>
  <si>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</si>
  <si>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</si>
  <si>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</si>
  <si>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</si>
  <si>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</si>
  <si>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</si>
  <si>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</si>
  <si>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</si>
  <si>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</si>
  <si>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</si>
  <si>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</si>
  <si>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</si>
  <si>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</si>
  <si>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</si>
  <si>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</si>
  <si>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</si>
  <si>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</si>
  <si>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</si>
  <si>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</si>
  <si>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</si>
  <si>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</si>
  <si>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</si>
  <si>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</si>
  <si>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</si>
  <si>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</si>
  <si>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</si>
  <si>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</si>
  <si>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</si>
  <si>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</si>
  <si>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</si>
  <si>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</si>
  <si>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</si>
  <si>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</si>
  <si>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</si>
  <si>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</si>
  <si>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</si>
  <si>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</si>
  <si>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</si>
  <si>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</si>
  <si>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</si>
  <si>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</si>
  <si>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</si>
  <si>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</si>
  <si>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</si>
  <si>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</si>
  <si>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</si>
  <si>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</si>
  <si>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</si>
  <si>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</si>
  <si>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</si>
  <si>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</si>
  <si>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</si>
  <si>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</si>
  <si>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</si>
  <si>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</si>
  <si>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</si>
  <si>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</si>
  <si>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</si>
  <si>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</si>
  <si>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</si>
  <si>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</si>
  <si>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</si>
  <si>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</si>
  <si>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</si>
  <si>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</si>
  <si>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</si>
  <si>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</si>
  <si>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</si>
  <si>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</si>
  <si>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</si>
  <si>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</si>
  <si>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</si>
  <si>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</si>
  <si>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</si>
  <si>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</si>
  <si>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</si>
  <si>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</si>
  <si>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</si>
  <si>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</si>
  <si>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</si>
  <si>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</si>
  <si>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</si>
  <si>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</si>
  <si>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</si>
  <si>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</si>
  <si>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</si>
  <si>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</si>
  <si>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</si>
  <si>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</si>
  <si>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</si>
  <si>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</si>
  <si>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</si>
  <si>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</si>
  <si>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</si>
  <si>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</si>
  <si>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</si>
  <si>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</si>
  <si>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</si>
  <si>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</si>
  <si>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</si>
  <si>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</si>
  <si>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</si>
  <si>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</si>
  <si>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</si>
  <si>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</si>
  <si>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</si>
  <si>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</si>
  <si>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</si>
  <si>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</si>
  <si>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</si>
  <si>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</si>
  <si>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</si>
  <si>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</si>
  <si>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</si>
  <si>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</si>
  <si>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</si>
  <si>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</si>
  <si>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</si>
  <si>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</si>
  <si>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</si>
  <si>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</si>
  <si>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</si>
  <si>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</si>
  <si>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</si>
  <si>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</si>
  <si>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</si>
  <si>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</si>
  <si>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</si>
  <si>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</si>
  <si>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</si>
  <si>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</si>
  <si>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</si>
  <si>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</si>
  <si>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</si>
  <si>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</si>
  <si>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</si>
  <si>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</si>
  <si>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</si>
  <si>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</si>
  <si>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</si>
  <si>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</si>
  <si>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</si>
  <si>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</si>
  <si>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</si>
  <si>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</si>
  <si>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</si>
  <si>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</si>
  <si>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</si>
  <si>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</si>
  <si>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</si>
  <si>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</si>
  <si>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</si>
  <si>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</si>
  <si>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</si>
  <si>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</si>
  <si>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</si>
  <si>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</si>
  <si>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</si>
  <si>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</si>
  <si>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</si>
  <si>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</si>
  <si>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</si>
  <si>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</si>
  <si>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</si>
  <si>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</si>
  <si>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</si>
  <si>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</si>
  <si>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</si>
  <si>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</si>
  <si>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</si>
  <si>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</si>
  <si>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</si>
  <si>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</si>
  <si>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</si>
  <si>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</si>
  <si>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</si>
  <si>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</si>
  <si>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</si>
  <si>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</si>
  <si>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</si>
  <si>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</si>
  <si>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</si>
  <si>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</si>
  <si>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</si>
  <si>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</si>
  <si>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</si>
  <si>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</si>
  <si>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</si>
  <si>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</si>
  <si>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</si>
  <si>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</si>
  <si>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</si>
  <si>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</si>
  <si>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</si>
  <si>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</si>
  <si>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</si>
  <si>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</si>
  <si>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</si>
  <si>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</si>
  <si>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</si>
  <si>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</si>
  <si>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</si>
  <si>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</si>
  <si>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</si>
  <si>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</si>
  <si>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</si>
  <si>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</si>
  <si>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</si>
  <si>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</si>
  <si>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</si>
  <si>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</si>
  <si>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</si>
  <si>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</si>
  <si>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</si>
  <si>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</si>
  <si>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</si>
  <si>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</si>
  <si>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</si>
  <si>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</si>
  <si>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</si>
  <si>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</si>
  <si>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</si>
  <si>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</si>
  <si>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</si>
  <si>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</si>
  <si>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</si>
  <si>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</si>
  <si>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</si>
  <si>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</si>
  <si>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</si>
  <si>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</si>
  <si>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</si>
  <si>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</si>
  <si>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</si>
  <si>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</si>
  <si>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</si>
  <si>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</si>
  <si>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</si>
  <si>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</si>
  <si>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</si>
  <si>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</si>
  <si>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</si>
  <si>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</si>
  <si>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</si>
  <si>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</si>
  <si>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</si>
  <si>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</si>
  <si>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</si>
  <si>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</si>
  <si>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</si>
  <si>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</si>
  <si>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</si>
  <si>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</si>
  <si>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</si>
  <si>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</si>
  <si>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</si>
  <si>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</si>
  <si>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</si>
  <si>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</si>
  <si>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</si>
  <si>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</si>
  <si>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</si>
  <si>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</si>
  <si>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</si>
  <si>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</si>
  <si>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</si>
  <si>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</si>
  <si>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</si>
  <si>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</si>
  <si>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</si>
  <si>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</si>
  <si>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</si>
  <si>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</si>
  <si>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</si>
  <si>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</si>
  <si>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</si>
  <si>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</si>
  <si>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</si>
  <si>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</si>
  <si>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</si>
  <si>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</si>
  <si>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</si>
  <si>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</si>
  <si>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</si>
  <si>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</si>
  <si>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</si>
  <si>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</si>
  <si>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</si>
  <si>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</si>
  <si>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</si>
  <si>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</si>
  <si>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</si>
  <si>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</si>
  <si>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</si>
  <si>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</si>
  <si>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</si>
  <si>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</si>
  <si>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</si>
  <si>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</si>
  <si>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</si>
  <si>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</si>
  <si>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</si>
  <si>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</si>
  <si>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</si>
  <si>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</si>
  <si>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</si>
  <si>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</si>
  <si>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</si>
  <si>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</si>
  <si>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</si>
  <si>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</si>
  <si>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</si>
  <si>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</si>
  <si>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</si>
  <si>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</si>
  <si>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</si>
  <si>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</si>
  <si>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</si>
  <si>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</si>
  <si>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</si>
  <si>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</si>
  <si>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</si>
  <si>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</si>
  <si>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</si>
  <si>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</si>
  <si>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</si>
  <si>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</si>
  <si>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</si>
  <si>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</si>
  <si>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</si>
  <si>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</si>
  <si>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</si>
  <si>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</si>
  <si>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</si>
  <si>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</si>
  <si>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</si>
  <si>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</si>
  <si>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</si>
  <si>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</si>
  <si>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</si>
  <si>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</si>
  <si>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</si>
  <si>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</si>
  <si>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</si>
  <si>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</si>
  <si>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</si>
  <si>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</si>
  <si>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</si>
  <si>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</si>
  <si>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</si>
  <si>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</si>
  <si>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</si>
  <si>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</si>
  <si>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</si>
  <si>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</si>
  <si>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</si>
  <si>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</si>
  <si>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</si>
  <si>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</si>
  <si>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</si>
  <si>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</si>
  <si>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</si>
  <si>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</si>
  <si>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</si>
  <si>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</si>
  <si>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</si>
  <si>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</si>
  <si>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</si>
  <si>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</si>
  <si>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</si>
  <si>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</si>
  <si>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</si>
  <si>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</si>
  <si>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</si>
  <si>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</si>
  <si>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</si>
  <si>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</si>
  <si>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</si>
  <si>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</si>
  <si>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</si>
  <si>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</si>
  <si>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</si>
  <si>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</si>
  <si>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</si>
  <si>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</si>
  <si>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</si>
  <si>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</si>
  <si>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</si>
  <si>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</si>
  <si>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</si>
  <si>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</si>
  <si>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</si>
  <si>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</si>
  <si>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</si>
  <si>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</si>
  <si>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</si>
  <si>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</si>
  <si>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</si>
  <si>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</si>
  <si>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</si>
  <si>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</si>
  <si>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</si>
  <si>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</si>
  <si>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</si>
  <si>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</si>
  <si>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</si>
  <si>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</si>
  <si>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</si>
  <si>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</si>
  <si>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</si>
  <si>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</si>
  <si>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</si>
  <si>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</si>
  <si>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</si>
  <si>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</si>
  <si>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</si>
  <si>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</si>
  <si>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</si>
  <si>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</si>
  <si>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</si>
  <si>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</si>
  <si>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</si>
  <si>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</si>
  <si>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</si>
  <si>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</si>
  <si>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</si>
  <si>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</si>
  <si>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</si>
  <si>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</si>
  <si>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</si>
  <si>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</si>
  <si>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</si>
  <si>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</si>
  <si>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</si>
  <si>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</si>
  <si>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</si>
  <si>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</si>
  <si>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</si>
  <si>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</si>
  <si>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</si>
  <si>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</si>
  <si>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</si>
  <si>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</si>
  <si>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</si>
  <si>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</si>
  <si>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</si>
  <si>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</si>
  <si>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</si>
  <si>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</si>
  <si>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</si>
  <si>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</si>
  <si>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</si>
  <si>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</si>
  <si>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</si>
  <si>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</si>
  <si>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</si>
  <si>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</si>
  <si>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</si>
  <si>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</si>
  <si>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</si>
  <si>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</si>
  <si>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</si>
  <si>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</si>
  <si>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</si>
  <si>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</si>
  <si>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</si>
  <si>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</si>
  <si>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</si>
  <si>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</si>
  <si>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</si>
  <si>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</si>
  <si>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</si>
  <si>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</si>
  <si>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</si>
  <si>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</si>
  <si>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</si>
  <si>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</si>
  <si>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</si>
  <si>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</si>
  <si>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</si>
  <si>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</si>
  <si>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</si>
  <si>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</si>
  <si>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</si>
  <si>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</si>
  <si>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</si>
  <si>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</si>
  <si>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</si>
  <si>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</si>
  <si>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</si>
  <si>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</si>
  <si>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</si>
  <si>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</si>
  <si>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</si>
  <si>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</si>
  <si>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</si>
  <si>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</si>
  <si>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</si>
  <si>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</si>
  <si>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</si>
  <si>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</si>
  <si>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</si>
  <si>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</si>
  <si>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</si>
  <si>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</si>
  <si>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</si>
  <si>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</si>
  <si>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</si>
  <si>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</si>
  <si>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</si>
  <si>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</si>
  <si>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</si>
  <si>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</si>
  <si>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</si>
  <si>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</si>
  <si>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</si>
  <si>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</si>
  <si>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</si>
  <si>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</si>
  <si>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</si>
  <si>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</si>
  <si>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</si>
  <si>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</si>
  <si>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</si>
  <si>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</si>
  <si>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</si>
  <si>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</si>
  <si>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</si>
  <si>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</si>
  <si>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</si>
  <si>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</si>
  <si>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</si>
  <si>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</si>
  <si>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</si>
  <si>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</si>
  <si>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</si>
  <si>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</si>
  <si>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</si>
  <si>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</si>
  <si>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</si>
  <si>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</si>
  <si>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</si>
  <si>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</si>
  <si>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</si>
  <si>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</si>
  <si>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</si>
  <si>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</si>
  <si>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</si>
  <si>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</si>
  <si>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</si>
  <si>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</si>
  <si>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</si>
  <si>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</si>
  <si>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</si>
  <si>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</si>
  <si>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</si>
  <si>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</si>
  <si>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</si>
  <si>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</si>
  <si>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</si>
  <si>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</si>
  <si>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</si>
  <si>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</si>
  <si>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</si>
  <si>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</si>
  <si>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</si>
  <si>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</si>
  <si>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</si>
  <si>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</si>
  <si>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</si>
  <si>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</si>
  <si>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</si>
  <si>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</si>
  <si>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</si>
  <si>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</si>
  <si>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</si>
  <si>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</si>
  <si>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</si>
  <si>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</si>
  <si>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</si>
  <si>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</si>
  <si>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</si>
  <si>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</si>
  <si>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</si>
  <si>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</si>
  <si>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</si>
  <si>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</si>
  <si>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</si>
  <si>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</si>
  <si>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</si>
  <si>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</si>
  <si>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</si>
  <si>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</si>
  <si>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</si>
  <si>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</si>
  <si>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</si>
  <si>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</si>
  <si>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</si>
  <si>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</si>
  <si>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</si>
  <si>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</si>
  <si>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</si>
  <si>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</si>
  <si>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</si>
  <si>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</si>
  <si>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</si>
  <si>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</si>
  <si>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</si>
  <si>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</si>
  <si>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</si>
  <si>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</si>
  <si>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</si>
  <si>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</si>
  <si>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</si>
  <si>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</si>
  <si>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</si>
  <si>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</si>
  <si>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</si>
  <si>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</si>
  <si>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</si>
  <si>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</si>
  <si>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</si>
  <si>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</si>
  <si>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</si>
  <si>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</si>
  <si>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</si>
  <si>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</si>
  <si>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</si>
  <si>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</si>
  <si>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</si>
  <si>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</si>
  <si>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</si>
  <si>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</si>
  <si>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</si>
  <si>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</si>
  <si>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</si>
  <si>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</si>
  <si>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</si>
  <si>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</si>
  <si>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</si>
  <si>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</si>
  <si>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</si>
  <si>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</si>
  <si>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</si>
  <si>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</si>
  <si>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</si>
  <si>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</si>
  <si>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</si>
  <si>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</si>
  <si>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</si>
  <si>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</si>
  <si>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</si>
  <si>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</si>
  <si>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</si>
  <si>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</si>
  <si>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</si>
  <si>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</si>
  <si>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</si>
  <si>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</si>
  <si>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</si>
  <si>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</si>
  <si>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</si>
  <si>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</si>
  <si>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</si>
  <si>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</si>
  <si>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</si>
  <si>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</si>
  <si>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</si>
  <si>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</si>
  <si>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</si>
  <si>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</si>
  <si>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</si>
  <si>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</si>
  <si>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</si>
  <si>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</si>
  <si>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</si>
  <si>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</si>
  <si>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</si>
  <si>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</si>
  <si>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</si>
  <si>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</si>
  <si>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</si>
  <si>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</si>
  <si>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</si>
  <si>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</si>
  <si>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</si>
  <si>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</si>
  <si>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</si>
  <si>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</si>
  <si>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</si>
  <si>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</si>
  <si>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</si>
  <si>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</si>
  <si>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</si>
  <si>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</si>
  <si>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</si>
  <si>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</si>
  <si>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</si>
  <si>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</si>
  <si>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</si>
  <si>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</si>
  <si>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</si>
  <si>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</si>
  <si>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</si>
  <si>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</si>
  <si>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</si>
  <si>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</si>
  <si>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</si>
  <si>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</si>
  <si>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</si>
  <si>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</si>
  <si>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</si>
  <si>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</si>
  <si>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</si>
  <si>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</si>
  <si>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</si>
  <si>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</si>
  <si>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</si>
  <si>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</si>
  <si>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</si>
  <si>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</si>
  <si>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</si>
  <si>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</si>
  <si>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</si>
  <si>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</si>
  <si>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</si>
  <si>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</si>
  <si>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</si>
  <si>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</si>
  <si>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</si>
  <si>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</si>
  <si>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</si>
  <si>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</si>
  <si>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</si>
  <si>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</si>
  <si>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</si>
  <si>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</si>
  <si>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</si>
  <si>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</si>
  <si>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</si>
  <si>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</si>
  <si>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</si>
  <si>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</si>
  <si>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</si>
  <si>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</si>
  <si>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</si>
  <si>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</si>
  <si>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</si>
  <si>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</si>
  <si>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</si>
  <si>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</si>
  <si>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</si>
  <si>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</si>
  <si>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</si>
  <si>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</si>
  <si>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</si>
  <si>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</si>
  <si>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</si>
  <si>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</si>
  <si>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</si>
  <si>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</si>
  <si>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</si>
  <si>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</si>
  <si>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</si>
  <si>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</si>
  <si>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</si>
  <si>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</si>
  <si>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</si>
  <si>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</si>
  <si>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</si>
  <si>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</si>
  <si>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</si>
  <si>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</si>
  <si>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</si>
  <si>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</si>
  <si>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</si>
  <si>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</si>
  <si>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</si>
  <si>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</si>
  <si>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</si>
  <si>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</si>
  <si>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</si>
  <si>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</si>
  <si>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</si>
  <si>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</si>
  <si>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</si>
  <si>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</si>
  <si>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</si>
  <si>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</si>
  <si>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</si>
  <si>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</si>
  <si>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</si>
  <si>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</si>
  <si>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</si>
  <si>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</si>
  <si>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</si>
  <si>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</si>
  <si>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</si>
  <si>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</si>
  <si>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</si>
  <si>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</si>
  <si>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</si>
  <si>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</si>
  <si>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</si>
  <si>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</si>
  <si>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</si>
  <si>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</si>
  <si>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</si>
  <si>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</si>
  <si>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</si>
  <si>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</si>
  <si>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</si>
  <si>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</si>
  <si>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</si>
  <si>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</si>
  <si>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</si>
  <si>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</si>
  <si>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</si>
  <si>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</si>
  <si>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</si>
  <si>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</si>
  <si>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</si>
  <si>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</si>
  <si>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</si>
  <si>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</si>
  <si>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</si>
  <si>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</si>
  <si>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</si>
  <si>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</si>
  <si>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</si>
  <si>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</si>
  <si>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</si>
  <si>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</si>
  <si>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</si>
  <si>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</si>
  <si>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</si>
  <si>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</si>
  <si>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</si>
  <si>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</si>
  <si>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</si>
  <si>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</si>
  <si>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</si>
  <si>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</si>
  <si>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</si>
  <si>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</si>
  <si>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</si>
  <si>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</si>
  <si>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</si>
  <si>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</si>
  <si>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</si>
  <si>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</si>
  <si>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</si>
  <si>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</si>
  <si>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</si>
  <si>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</si>
  <si>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</si>
  <si>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</si>
  <si>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</si>
  <si>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</si>
  <si>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</si>
  <si>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</si>
  <si>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</si>
  <si>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</si>
  <si>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</si>
  <si>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</si>
  <si>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</si>
  <si>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</si>
  <si>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</si>
  <si>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</si>
  <si>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</si>
  <si>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</si>
  <si>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</si>
  <si>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</si>
  <si>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</si>
  <si>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</si>
  <si>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</si>
  <si>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</si>
  <si>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</si>
  <si>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</si>
  <si>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</si>
  <si>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</si>
  <si>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</si>
  <si>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</si>
  <si>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</si>
  <si>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</si>
  <si>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</si>
  <si>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</si>
  <si>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</si>
  <si>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</si>
  <si>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</si>
  <si>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</si>
  <si>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</si>
  <si>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</si>
  <si>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</si>
  <si>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</si>
  <si>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</si>
  <si>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</si>
  <si>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</si>
  <si>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</si>
  <si>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</si>
  <si>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</si>
  <si>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</si>
  <si>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</si>
  <si>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</si>
  <si>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</si>
  <si>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</si>
  <si>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</si>
  <si>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</si>
  <si>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</si>
  <si>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</si>
  <si>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</si>
  <si>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</si>
  <si>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</si>
  <si>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</si>
  <si>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</si>
  <si>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</si>
  <si>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</si>
  <si>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</si>
  <si>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</si>
  <si>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</si>
  <si>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</si>
  <si>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</si>
  <si>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</si>
  <si>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</si>
  <si>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</si>
  <si>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</si>
  <si>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</si>
  <si>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</si>
  <si>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</si>
  <si>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</si>
  <si>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</si>
  <si>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</si>
  <si>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</si>
  <si>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</si>
  <si>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</si>
  <si>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</si>
  <si>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</si>
  <si>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</si>
  <si>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</si>
  <si>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</si>
  <si>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</si>
  <si>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</si>
  <si>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</si>
  <si>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</si>
  <si>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</si>
  <si>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</si>
  <si>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</si>
  <si>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</si>
  <si>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</si>
  <si>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</si>
  <si>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</si>
  <si>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</si>
  <si>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</si>
  <si>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</si>
  <si>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</si>
  <si>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</si>
  <si>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</si>
  <si>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</si>
  <si>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</si>
  <si>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</si>
  <si>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</si>
  <si>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</si>
  <si>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</si>
  <si>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</si>
  <si>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</si>
  <si>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</si>
  <si>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</si>
  <si>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</si>
  <si>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</si>
  <si>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</si>
  <si>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</si>
  <si>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</si>
  <si>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</si>
  <si>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</si>
  <si>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</si>
  <si>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</si>
  <si>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</si>
  <si>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</si>
  <si>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</si>
  <si>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</si>
  <si>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</si>
  <si>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</si>
  <si>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</si>
  <si>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</si>
  <si>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</si>
  <si>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</si>
  <si>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</si>
  <si>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</si>
  <si>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</si>
  <si>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</si>
  <si>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</si>
  <si>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</si>
  <si>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</si>
  <si>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</si>
  <si>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</si>
  <si>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</si>
  <si>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</si>
  <si>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</si>
  <si>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</si>
  <si>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</si>
  <si>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</si>
  <si>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</si>
  <si>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</si>
  <si>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</si>
  <si>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</si>
  <si>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</si>
  <si>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</si>
  <si>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</si>
  <si>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</si>
  <si>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</si>
  <si>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</si>
  <si>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</si>
  <si>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</si>
  <si>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</si>
  <si>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</si>
  <si>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</si>
  <si>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</si>
  <si>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</si>
  <si>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</si>
  <si>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</si>
  <si>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</si>
  <si>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</si>
  <si>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</si>
  <si>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</si>
  <si>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</si>
  <si>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</si>
  <si>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</si>
  <si>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</si>
  <si>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</si>
  <si>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</si>
  <si>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</si>
  <si>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</si>
  <si>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</si>
  <si>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</si>
  <si>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</si>
  <si>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</si>
  <si>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</si>
  <si>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</si>
  <si>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</si>
  <si>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</si>
  <si>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</si>
  <si>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</si>
  <si>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</si>
  <si>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</si>
  <si>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</si>
  <si>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</si>
  <si>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</si>
  <si>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</si>
  <si>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</si>
  <si>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</si>
  <si>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</si>
  <si>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</si>
  <si>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</si>
  <si>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</si>
  <si>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</si>
  <si>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</si>
  <si>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</si>
  <si>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</si>
  <si>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</si>
  <si>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</si>
  <si>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</si>
  <si>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</si>
  <si>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</si>
  <si>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</si>
  <si>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</si>
  <si>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</si>
  <si>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</si>
  <si>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</si>
  <si>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</si>
  <si>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</si>
  <si>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</si>
  <si>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</si>
  <si>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</si>
  <si>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</si>
  <si>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</si>
  <si>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</si>
  <si>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</si>
  <si>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</si>
  <si>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</si>
  <si>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</si>
  <si>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</si>
  <si>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</si>
  <si>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</si>
  <si>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</si>
  <si>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</si>
  <si>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</si>
  <si>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</si>
  <si>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</si>
  <si>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</si>
  <si>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</si>
  <si>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</si>
  <si>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</si>
  <si>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</si>
  <si>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</si>
  <si>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</si>
  <si>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</si>
  <si>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</si>
  <si>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</si>
  <si>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</si>
  <si>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</si>
  <si>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</si>
  <si>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</si>
  <si>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</si>
  <si>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</si>
  <si>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</si>
  <si>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</si>
  <si>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</si>
  <si>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</si>
  <si>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</si>
  <si>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</si>
  <si>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</si>
  <si>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</si>
  <si>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</si>
  <si>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</si>
  <si>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</si>
  <si>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</si>
  <si>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</si>
  <si>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</si>
  <si>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</si>
  <si>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</si>
  <si>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</si>
  <si>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</si>
  <si>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</si>
  <si>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</si>
  <si>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</si>
  <si>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</si>
  <si>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</si>
  <si>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</si>
  <si>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</si>
  <si>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</si>
  <si>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</si>
  <si>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</si>
  <si>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</si>
  <si>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</si>
  <si>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</si>
  <si>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</si>
  <si>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</si>
  <si>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</si>
  <si>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</si>
  <si>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</si>
  <si>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</si>
  <si>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</si>
  <si>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</si>
  <si>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</si>
  <si>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</si>
  <si>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</si>
  <si>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</si>
  <si>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</si>
  <si>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</si>
  <si>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</si>
  <si>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</si>
  <si>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</si>
  <si>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</si>
  <si>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</si>
  <si>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</si>
  <si>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</si>
  <si>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</si>
  <si>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</si>
  <si>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</si>
  <si>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</si>
  <si>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</si>
  <si>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</si>
  <si>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</si>
  <si>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</si>
  <si>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</si>
  <si>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</si>
  <si>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</si>
  <si>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</si>
  <si>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</si>
  <si>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</si>
  <si>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</si>
  <si>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</si>
  <si>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</si>
  <si>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</si>
  <si>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</si>
  <si>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</si>
  <si>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</si>
  <si>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</si>
  <si>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</si>
  <si>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</si>
  <si>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</si>
  <si>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</si>
  <si>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</si>
  <si>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</si>
  <si>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</si>
  <si>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</si>
  <si>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</si>
  <si>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</si>
  <si>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</si>
  <si>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</si>
  <si>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</si>
  <si>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</si>
  <si>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</si>
  <si>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</si>
  <si>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</si>
  <si>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</si>
  <si>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</si>
  <si>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</si>
  <si>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</si>
  <si>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</si>
  <si>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</si>
  <si>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</si>
  <si>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</si>
  <si>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</si>
  <si>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</si>
  <si>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</si>
  <si>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</si>
  <si>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</si>
  <si>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</si>
  <si>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</si>
  <si>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</si>
  <si>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</si>
  <si>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</si>
  <si>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</si>
  <si>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</si>
  <si>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</si>
  <si>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</si>
  <si>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</si>
  <si>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</si>
  <si>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</si>
  <si>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</si>
  <si>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</si>
  <si>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</si>
  <si>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</si>
  <si>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</si>
  <si>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</si>
  <si>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</si>
  <si>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</si>
  <si>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</si>
  <si>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</si>
  <si>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</si>
  <si>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</si>
  <si>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</si>
  <si>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</si>
  <si>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</si>
  <si>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</si>
  <si>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</si>
  <si>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</si>
  <si>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</si>
  <si>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</si>
  <si>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</si>
  <si>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</si>
  <si>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</si>
  <si>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</si>
  <si>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</si>
  <si>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</si>
  <si>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</si>
  <si>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</si>
  <si>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</si>
  <si>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</si>
  <si>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</si>
  <si>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</si>
  <si>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</si>
  <si>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</si>
  <si>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</si>
  <si>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</si>
  <si>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</si>
  <si>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</si>
  <si>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</si>
  <si>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</si>
  <si>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</si>
  <si>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</si>
  <si>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</si>
  <si>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</si>
  <si>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</si>
  <si>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</si>
  <si>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</si>
  <si>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</si>
  <si>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</si>
  <si>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</si>
  <si>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</si>
  <si>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</si>
  <si>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</si>
  <si>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</si>
  <si>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</si>
  <si>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</si>
  <si>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</si>
  <si>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</si>
  <si>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</si>
  <si>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</si>
  <si>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</si>
  <si>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</si>
  <si>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</si>
  <si>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</si>
  <si>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</si>
  <si>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</si>
  <si>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</si>
  <si>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</si>
  <si>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</si>
  <si>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</si>
  <si>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</si>
  <si>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</si>
  <si>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</si>
  <si>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</si>
  <si>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</si>
  <si>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</si>
  <si>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</si>
  <si>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</si>
  <si>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</si>
  <si>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</si>
  <si>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</si>
  <si>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</si>
  <si>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</si>
  <si>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</si>
  <si>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</si>
  <si>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</si>
  <si>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</si>
  <si>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</si>
  <si>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</si>
  <si>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</si>
  <si>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</si>
  <si>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</si>
  <si>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</si>
  <si>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</si>
  <si>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</si>
  <si>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</si>
  <si>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</si>
  <si>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</si>
  <si>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</si>
  <si>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</si>
  <si>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</si>
  <si>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</si>
  <si>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</si>
  <si>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</si>
  <si>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</si>
  <si>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</si>
  <si>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</si>
  <si>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</si>
  <si>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</si>
  <si>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</si>
  <si>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</si>
  <si>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</si>
  <si>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</si>
  <si>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</si>
  <si>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</si>
  <si>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</si>
  <si>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</si>
  <si>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</si>
  <si>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</si>
  <si>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</si>
  <si>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</si>
  <si>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</si>
  <si>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</si>
  <si>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</si>
  <si>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</si>
  <si>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</si>
  <si>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</si>
  <si>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</si>
  <si>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</si>
  <si>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</si>
  <si>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</si>
  <si>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</si>
  <si>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</si>
  <si>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</si>
  <si>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</si>
  <si>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</si>
  <si>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</si>
  <si>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</si>
  <si>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</si>
  <si>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</si>
  <si>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</si>
  <si>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</si>
  <si>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</si>
  <si>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</si>
  <si>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</si>
  <si>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</si>
  <si>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</si>
  <si>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</si>
  <si>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</si>
  <si>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</si>
  <si>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</si>
  <si>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</si>
  <si>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</si>
  <si>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</si>
  <si>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</si>
  <si>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</si>
  <si>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</si>
  <si>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</si>
  <si>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</si>
  <si>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</si>
  <si>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</si>
  <si>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</si>
  <si>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</si>
  <si>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</si>
  <si>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</si>
  <si>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</si>
  <si>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</si>
  <si>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</si>
  <si>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</si>
  <si>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</si>
  <si>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</si>
  <si>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</si>
  <si>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</si>
  <si>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</si>
  <si>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</si>
  <si>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</si>
  <si>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</si>
  <si>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</si>
  <si>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</si>
  <si>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</si>
  <si>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</si>
  <si>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</si>
  <si>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</si>
  <si>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</si>
  <si>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</si>
  <si>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</si>
  <si>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</si>
  <si>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</si>
  <si>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</si>
  <si>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</si>
  <si>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</si>
  <si>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</si>
  <si>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</si>
  <si>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</si>
  <si>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</si>
  <si>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</si>
  <si>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</si>
  <si>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</si>
  <si>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</si>
  <si>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</si>
  <si>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</si>
  <si>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</si>
  <si>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</si>
  <si>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</si>
  <si>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</si>
  <si>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</si>
  <si>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</si>
  <si>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</si>
  <si>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</si>
  <si>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</si>
  <si>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</si>
  <si>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</si>
  <si>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</si>
  <si>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</si>
  <si>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</si>
  <si>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</si>
  <si>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</si>
  <si>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</si>
  <si>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</si>
  <si>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</si>
  <si>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</si>
  <si>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</si>
  <si>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</si>
  <si>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</si>
  <si>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</si>
  <si>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</si>
  <si>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</si>
  <si>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</si>
  <si>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</si>
  <si>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</si>
  <si>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</si>
  <si>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</si>
  <si>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</si>
  <si>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</si>
  <si>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</si>
  <si>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</si>
  <si>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</si>
  <si>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</si>
  <si>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</si>
  <si>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</si>
  <si>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</si>
  <si>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</si>
  <si>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</si>
  <si>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</si>
  <si>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</si>
  <si>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</si>
  <si>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</si>
  <si>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</si>
  <si>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</si>
  <si>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</si>
  <si>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</si>
  <si>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</si>
  <si>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</si>
  <si>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</si>
  <si>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</si>
  <si>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</si>
  <si>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</si>
  <si>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</si>
  <si>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</si>
  <si>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</si>
  <si>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</si>
  <si>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</si>
  <si>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</si>
  <si>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</si>
  <si>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</si>
  <si>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</si>
  <si>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</si>
  <si>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</si>
  <si>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</si>
  <si>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</si>
  <si>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</si>
  <si>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</si>
  <si>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</si>
  <si>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</si>
  <si>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</si>
  <si>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</si>
  <si>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</si>
  <si>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</si>
  <si>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</si>
  <si>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</si>
  <si>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</si>
  <si>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</si>
  <si>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</si>
  <si>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</si>
  <si>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</si>
  <si>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</si>
  <si>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</si>
  <si>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</si>
  <si>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</si>
  <si>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</si>
  <si>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</si>
  <si>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</si>
  <si>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</si>
  <si>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</si>
  <si>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</si>
  <si>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</si>
  <si>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</si>
  <si>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</si>
  <si>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</si>
  <si>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</si>
  <si>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</si>
  <si>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</si>
  <si>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</si>
  <si>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</si>
  <si>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</si>
  <si>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</si>
  <si>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</si>
  <si>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</si>
  <si>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</si>
  <si>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</si>
  <si>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</si>
  <si>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</si>
  <si>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</si>
  <si>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</si>
  <si>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</si>
  <si>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</si>
  <si>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</si>
  <si>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</si>
  <si>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</si>
  <si>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</si>
  <si>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</si>
  <si>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</si>
  <si>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</si>
  <si>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</si>
  <si>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</si>
  <si>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</si>
  <si>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</si>
  <si>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</si>
  <si>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</si>
  <si>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</si>
  <si>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</si>
  <si>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</si>
  <si>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</si>
  <si>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</si>
  <si>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</si>
  <si>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</si>
  <si>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</si>
  <si>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</si>
  <si>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</si>
  <si>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</si>
  <si>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</si>
  <si>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</si>
  <si>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</si>
  <si>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</si>
  <si>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</si>
  <si>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</si>
  <si>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</si>
  <si>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</si>
  <si>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</si>
  <si>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</si>
  <si>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</si>
  <si>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</si>
  <si>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</si>
  <si>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</si>
  <si>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</si>
  <si>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</si>
  <si>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</si>
  <si>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</si>
  <si>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</si>
  <si>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</si>
  <si>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</si>
  <si>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</si>
  <si>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</si>
  <si>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</si>
  <si>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</si>
  <si>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</si>
  <si>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</si>
  <si>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</si>
  <si>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</si>
  <si>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</si>
  <si>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</si>
  <si>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</si>
  <si>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</si>
  <si>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</si>
  <si>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</si>
  <si>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</si>
  <si>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</si>
  <si>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</si>
  <si>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</si>
  <si>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</si>
  <si>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</si>
  <si>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</si>
  <si>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</si>
  <si>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</si>
  <si>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</si>
  <si>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</si>
  <si>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</si>
  <si>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</si>
  <si>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</si>
  <si>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</si>
  <si>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</si>
  <si>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</si>
  <si>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</si>
  <si>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</si>
  <si>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</si>
  <si>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</si>
  <si>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</si>
  <si>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</si>
  <si>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</si>
  <si>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</si>
  <si>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</si>
  <si>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</si>
  <si>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</si>
  <si>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</si>
  <si>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</si>
  <si>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</si>
  <si>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</si>
  <si>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</si>
  <si>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</si>
  <si>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</si>
  <si>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</si>
  <si>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</si>
  <si>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</si>
  <si>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</si>
  <si>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</si>
  <si>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</si>
  <si>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</si>
  <si>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</si>
  <si>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</si>
  <si>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</si>
  <si>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</si>
  <si>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</si>
  <si>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</si>
  <si>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</si>
  <si>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</si>
  <si>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</si>
  <si>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</si>
  <si>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</si>
  <si>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</si>
  <si>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</si>
  <si>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</si>
  <si>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</si>
  <si>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</si>
  <si>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</si>
  <si>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</si>
  <si>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</si>
  <si>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</si>
  <si>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</si>
  <si>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</si>
  <si>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</si>
  <si>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</si>
  <si>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</si>
  <si>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</si>
  <si>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</si>
  <si>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</si>
  <si>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</si>
  <si>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</si>
  <si>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</si>
  <si>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</si>
  <si>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</si>
  <si>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</si>
  <si>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</si>
  <si>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</si>
  <si>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</si>
  <si>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</si>
  <si>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</si>
  <si>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</si>
  <si>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</si>
  <si>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</si>
  <si>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</si>
  <si>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</si>
  <si>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</si>
  <si>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</si>
  <si>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</si>
  <si>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</si>
  <si>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</si>
  <si>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</si>
  <si>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</si>
  <si>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</si>
  <si>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</si>
  <si>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</si>
  <si>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</si>
  <si>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</si>
  <si>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</si>
  <si>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</si>
  <si>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</si>
  <si>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</si>
  <si>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</si>
  <si>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</si>
  <si>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</si>
  <si>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</si>
  <si>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</si>
  <si>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</si>
  <si>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</si>
  <si>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</si>
  <si>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</si>
  <si>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</si>
  <si>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</si>
  <si>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</si>
  <si>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</si>
  <si>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</si>
  <si>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</si>
  <si>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</si>
  <si>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</si>
  <si>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</si>
  <si>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</si>
  <si>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</si>
  <si>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</si>
  <si>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</si>
  <si>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</si>
  <si>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</si>
  <si>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</si>
  <si>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</si>
  <si>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</si>
  <si>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</si>
  <si>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</si>
  <si>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</si>
  <si>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</si>
  <si>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</si>
  <si>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</si>
  <si>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</si>
  <si>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</si>
  <si>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</si>
  <si>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</si>
  <si>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</si>
  <si>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</si>
  <si>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</si>
  <si>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</si>
  <si>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</si>
  <si>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</si>
  <si>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</si>
  <si>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</si>
  <si>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</si>
  <si>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</si>
  <si>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</si>
  <si>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</si>
  <si>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</si>
  <si>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</si>
  <si>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</si>
  <si>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</si>
  <si>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</si>
  <si>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</si>
  <si>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</si>
  <si>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</si>
  <si>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</si>
  <si>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</si>
  <si>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</si>
  <si>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</si>
  <si>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</si>
  <si>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</si>
  <si>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</si>
  <si>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</si>
  <si>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</si>
  <si>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</si>
  <si>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</si>
  <si>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</si>
  <si>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</si>
  <si>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</si>
  <si>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</si>
  <si>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</si>
  <si>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</si>
  <si>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</si>
  <si>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</si>
  <si>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</si>
  <si>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</si>
  <si>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</si>
  <si>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</si>
  <si>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</si>
  <si>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</si>
  <si>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</si>
  <si>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</si>
  <si>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</si>
  <si>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</si>
  <si>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</si>
  <si>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</si>
  <si>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</si>
  <si>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</si>
  <si>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</si>
  <si>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</si>
  <si>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</si>
  <si>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</si>
  <si>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</si>
  <si>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</si>
  <si>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</si>
  <si>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</si>
  <si>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</si>
  <si>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</si>
  <si>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</si>
  <si>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</si>
  <si>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</si>
  <si>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</si>
  <si>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</si>
  <si>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</si>
  <si>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</si>
  <si>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</si>
  <si>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</si>
  <si>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</si>
  <si>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</si>
  <si>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</si>
  <si>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</si>
  <si>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</si>
  <si>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</si>
  <si>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</si>
  <si>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</si>
  <si>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</si>
  <si>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</si>
  <si>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</si>
  <si>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</si>
  <si>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</si>
  <si>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</si>
  <si>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</si>
  <si>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</si>
  <si>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</si>
  <si>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</si>
  <si>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</si>
  <si>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</si>
  <si>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</si>
  <si>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</si>
  <si>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</si>
  <si>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</si>
  <si>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</si>
  <si>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</si>
  <si>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</si>
  <si>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</si>
  <si>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</si>
  <si>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</si>
  <si>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</si>
  <si>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</si>
  <si>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</si>
  <si>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</si>
  <si>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</si>
  <si>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</si>
  <si>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</si>
  <si>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</si>
  <si>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</si>
  <si>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</si>
  <si>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</si>
  <si>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</si>
  <si>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</si>
  <si>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</si>
  <si>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</si>
  <si>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</si>
  <si>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</si>
  <si>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</si>
  <si>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</si>
  <si>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</si>
  <si>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</si>
  <si>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</si>
  <si>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</si>
  <si>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</si>
  <si>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</si>
  <si>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</si>
  <si>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</si>
  <si>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</si>
  <si>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</si>
  <si>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</si>
  <si>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</si>
  <si>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</si>
  <si>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</si>
  <si>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</si>
  <si>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</si>
  <si>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</si>
  <si>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</si>
  <si>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</si>
  <si>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</si>
  <si>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</si>
  <si>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</si>
  <si>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</si>
  <si>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</si>
  <si>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</si>
  <si>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</si>
  <si>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</si>
  <si>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</si>
  <si>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</si>
  <si>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</si>
  <si>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</si>
  <si>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</si>
  <si>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</si>
  <si>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</si>
  <si>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</si>
  <si>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</si>
  <si>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</si>
  <si>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</si>
  <si>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</si>
  <si>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</si>
  <si>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</si>
  <si>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</si>
  <si>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</si>
  <si>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</si>
  <si>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</si>
  <si>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</si>
  <si>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</si>
  <si>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</si>
  <si>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</si>
  <si>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</si>
  <si>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</si>
  <si>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</si>
  <si>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</si>
  <si>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</si>
  <si>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</si>
  <si>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</si>
  <si>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</si>
  <si>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</si>
  <si>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</si>
  <si>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</si>
  <si>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</si>
  <si>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</si>
  <si>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</si>
  <si>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</si>
  <si>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</si>
  <si>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</si>
  <si>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</si>
  <si>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</si>
  <si>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</si>
  <si>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</si>
  <si>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</si>
  <si>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</si>
  <si>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</si>
  <si>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</si>
  <si>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</si>
  <si>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</si>
  <si>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</si>
  <si>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</si>
  <si>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</si>
  <si>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</si>
  <si>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</si>
  <si>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</si>
  <si>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</si>
  <si>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</si>
  <si>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</si>
  <si>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</si>
  <si>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</si>
  <si>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</si>
  <si>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</si>
  <si>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</si>
  <si>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</si>
  <si>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</si>
  <si>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</si>
  <si>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</si>
  <si>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</si>
  <si>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</si>
  <si>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</si>
  <si>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</si>
  <si>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</si>
  <si>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</si>
  <si>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</si>
  <si>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</si>
  <si>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</si>
  <si>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</si>
  <si>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</si>
  <si>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</si>
  <si>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</si>
  <si>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</si>
  <si>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</si>
  <si>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</si>
  <si>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</si>
  <si>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</si>
  <si>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</si>
  <si>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</si>
  <si>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</si>
  <si>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</si>
  <si>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</si>
  <si>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</si>
  <si>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</si>
  <si>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</si>
  <si>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</si>
  <si>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</si>
  <si>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</si>
  <si>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</si>
  <si>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</si>
  <si>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</si>
  <si>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</si>
  <si>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</si>
  <si>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</si>
  <si>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</si>
  <si>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</si>
  <si>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</si>
  <si>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</si>
  <si>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</si>
  <si>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</si>
  <si>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</si>
  <si>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</si>
  <si>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</si>
  <si>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</si>
  <si>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</si>
  <si>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</si>
  <si>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</si>
  <si>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</si>
  <si>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</si>
  <si>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</si>
  <si>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</si>
  <si>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</si>
  <si>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</si>
  <si>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</si>
  <si>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</si>
  <si>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</si>
  <si>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</si>
  <si>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</si>
  <si>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</si>
  <si>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</si>
  <si>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</si>
  <si>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</si>
  <si>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</si>
  <si>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</si>
  <si>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</si>
  <si>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</si>
  <si>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</si>
  <si>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</si>
  <si>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</si>
  <si>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</si>
  <si>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</si>
  <si>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</si>
  <si>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</si>
  <si>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</si>
  <si>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</si>
  <si>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</si>
  <si>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</si>
  <si>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</si>
  <si>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</si>
  <si>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</si>
  <si>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</si>
  <si>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</si>
  <si>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</si>
  <si>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</si>
  <si>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</si>
  <si>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</si>
  <si>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</si>
  <si>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</si>
  <si>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</si>
  <si>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</si>
  <si>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</si>
  <si>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</si>
  <si>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</si>
  <si>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</si>
  <si>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</si>
  <si>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</si>
  <si>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</si>
  <si>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</si>
  <si>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</si>
  <si>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</si>
  <si>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</si>
  <si>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</si>
  <si>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</si>
  <si>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</si>
  <si>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</si>
  <si>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</si>
  <si>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</si>
  <si>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</si>
  <si>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</si>
  <si>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</si>
  <si>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</si>
  <si>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</si>
  <si>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</si>
  <si>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</si>
  <si>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</si>
  <si>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</si>
  <si>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</si>
  <si>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</si>
  <si>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</si>
  <si>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</si>
  <si>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</si>
  <si>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</si>
  <si>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</si>
  <si>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</si>
  <si>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</si>
  <si>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</si>
  <si>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</si>
  <si>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</si>
  <si>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</si>
  <si>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</si>
  <si>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</si>
  <si>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</si>
  <si>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</si>
  <si>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</si>
  <si>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</si>
  <si>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</si>
  <si>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</si>
  <si>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</si>
  <si>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</si>
  <si>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</si>
  <si>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</si>
  <si>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</si>
  <si>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</si>
  <si>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</si>
  <si>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</si>
  <si>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</si>
  <si>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</si>
  <si>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</si>
  <si>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</si>
  <si>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</si>
  <si>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</si>
  <si>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</si>
  <si>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</si>
  <si>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</si>
  <si>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</si>
  <si>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</si>
  <si>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</si>
  <si>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</si>
  <si>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</si>
  <si>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</si>
  <si>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</si>
  <si>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</si>
  <si>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</si>
  <si>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</si>
  <si>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</si>
  <si>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</si>
  <si>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</si>
  <si>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</si>
  <si>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</si>
  <si>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</si>
  <si>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</si>
  <si>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</si>
  <si>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</si>
  <si>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</si>
  <si>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</si>
  <si>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</si>
  <si>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</si>
  <si>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</si>
  <si>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</si>
  <si>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</si>
  <si>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</si>
  <si>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</si>
  <si>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</si>
  <si>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</si>
  <si>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</si>
  <si>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</si>
  <si>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</si>
  <si>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</si>
  <si>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</si>
  <si>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</si>
  <si>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</si>
  <si>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</si>
  <si>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</si>
  <si>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</si>
  <si>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</si>
  <si>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</si>
  <si>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</si>
  <si>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</si>
  <si>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</si>
  <si>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</si>
  <si>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</si>
  <si>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</si>
  <si>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</si>
  <si>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</si>
  <si>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</si>
  <si>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</si>
  <si>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</si>
  <si>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</si>
  <si>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</si>
  <si>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</si>
  <si>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</si>
  <si>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</si>
  <si>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</si>
  <si>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</si>
  <si>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</si>
  <si>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</si>
  <si>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</si>
  <si>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</si>
  <si>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</si>
  <si>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</si>
  <si>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</si>
  <si>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</si>
  <si>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</si>
  <si>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</si>
  <si>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</si>
  <si>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</si>
  <si>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</si>
  <si>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</si>
  <si>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</si>
  <si>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</si>
  <si>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</si>
  <si>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</si>
  <si>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</si>
  <si>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</si>
  <si>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</si>
  <si>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</si>
  <si>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</si>
  <si>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</si>
  <si>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</si>
  <si>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</si>
  <si>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</si>
  <si>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</si>
  <si>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</si>
  <si>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</si>
  <si>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</si>
  <si>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</si>
  <si>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</si>
  <si>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</si>
  <si>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</si>
  <si>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</si>
  <si>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</si>
  <si>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</si>
  <si>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</si>
  <si>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</si>
  <si>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</si>
  <si>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</si>
  <si>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</si>
  <si>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</si>
  <si>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</si>
  <si>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</si>
  <si>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</si>
  <si>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</si>
  <si>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</si>
  <si>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</si>
  <si>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</si>
  <si>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</si>
  <si>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</si>
  <si>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</si>
  <si>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</si>
  <si>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</si>
  <si>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</si>
  <si>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</si>
  <si>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</si>
  <si>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</si>
  <si>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</si>
  <si>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</si>
  <si>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</si>
  <si>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</si>
  <si>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</si>
  <si>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</si>
  <si>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</si>
  <si>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</si>
  <si>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</si>
  <si>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</si>
  <si>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</si>
  <si>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</si>
  <si>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</si>
  <si>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</si>
  <si>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</si>
  <si>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</si>
  <si>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</si>
  <si>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</si>
  <si>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</si>
  <si>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</si>
  <si>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</si>
  <si>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</si>
  <si>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</si>
  <si>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</si>
  <si>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</si>
  <si>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</si>
  <si>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</si>
  <si>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</si>
  <si>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</si>
  <si>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</si>
  <si>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</si>
  <si>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</si>
  <si>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</si>
  <si>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</si>
  <si>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</si>
  <si>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</si>
  <si>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</si>
  <si>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</si>
  <si>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</si>
  <si>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</si>
  <si>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</si>
  <si>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</si>
  <si>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</si>
  <si>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</si>
  <si>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</si>
  <si>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</si>
  <si>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</si>
  <si>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</si>
  <si>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</si>
  <si>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</si>
  <si>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</si>
  <si>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</si>
  <si>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</si>
  <si>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</si>
  <si>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</si>
  <si>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</si>
  <si>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</si>
  <si>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</si>
  <si>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</si>
  <si>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</si>
  <si>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</si>
  <si>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</si>
  <si>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</si>
  <si>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</si>
  <si>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</si>
  <si>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</si>
  <si>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</si>
  <si>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</si>
  <si>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</si>
  <si>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</si>
  <si>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</si>
  <si>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</si>
  <si>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</si>
  <si>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</si>
  <si>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</si>
  <si>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</si>
  <si>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</si>
  <si>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</si>
  <si>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</si>
  <si>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</si>
  <si>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</si>
  <si>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</si>
  <si>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</si>
  <si>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</si>
  <si>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</si>
  <si>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</si>
  <si>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</si>
  <si>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</si>
  <si>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</si>
  <si>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</si>
  <si>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</si>
  <si>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</si>
  <si>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</si>
  <si>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</si>
  <si>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</si>
  <si>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</si>
  <si>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</si>
  <si>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</si>
  <si>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</si>
  <si>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</si>
  <si>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</si>
  <si>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</si>
  <si>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</si>
  <si>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</si>
  <si>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</si>
  <si>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</si>
  <si>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</si>
  <si>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</si>
  <si>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</si>
  <si>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</si>
  <si>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</si>
  <si>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</si>
  <si>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</si>
  <si>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</si>
  <si>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</si>
  <si>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</si>
  <si>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</si>
  <si>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</si>
  <si>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</si>
  <si>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</si>
  <si>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</si>
  <si>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</si>
  <si>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</si>
  <si>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</si>
  <si>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</si>
  <si>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</si>
  <si>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</si>
  <si>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</si>
  <si>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</si>
  <si>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</si>
  <si>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</si>
  <si>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</si>
  <si>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</si>
  <si>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</si>
  <si>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</si>
  <si>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</si>
  <si>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</si>
  <si>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</si>
  <si>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</si>
  <si>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</si>
  <si>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</si>
  <si>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</si>
  <si>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</si>
  <si>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</si>
  <si>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</si>
  <si>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</si>
  <si>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</si>
  <si>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</si>
  <si>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</si>
  <si>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</si>
  <si>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</si>
  <si>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</si>
  <si>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</si>
  <si>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</si>
  <si>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</si>
  <si>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</si>
  <si>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</si>
  <si>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</si>
  <si>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</si>
  <si>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</si>
  <si>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</si>
  <si>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</si>
  <si>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</si>
  <si>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</si>
  <si>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</si>
  <si>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</si>
  <si>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</si>
  <si>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</si>
  <si>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</si>
  <si>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</si>
  <si>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</si>
  <si>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</si>
  <si>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</si>
  <si>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</si>
  <si>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</si>
  <si>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</si>
  <si>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</si>
  <si>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</si>
  <si>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</si>
  <si>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</si>
  <si>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</si>
  <si>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</si>
  <si>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</si>
  <si>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</si>
  <si>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</si>
  <si>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</si>
  <si>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</si>
  <si>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</si>
  <si>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</si>
  <si>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</si>
  <si>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</si>
  <si>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</si>
  <si>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</si>
  <si>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</si>
  <si>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</si>
  <si>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</si>
  <si>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</si>
  <si>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</si>
  <si>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</si>
  <si>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</si>
  <si>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</si>
  <si>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</si>
  <si>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</si>
  <si>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</si>
  <si>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</si>
  <si>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</si>
  <si>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</si>
  <si>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</si>
  <si>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</si>
  <si>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</si>
  <si>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</si>
  <si>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</si>
  <si>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</si>
  <si>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</si>
  <si>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</si>
  <si>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</si>
  <si>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</si>
  <si>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</si>
  <si>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</si>
  <si>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</si>
  <si>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</si>
  <si>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</si>
  <si>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</si>
  <si>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</si>
  <si>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</si>
  <si>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</si>
  <si>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</si>
  <si>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</si>
  <si>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</si>
  <si>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</si>
  <si>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</si>
  <si>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</si>
  <si>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</si>
  <si>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</si>
  <si>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</si>
  <si>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</si>
  <si>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</si>
  <si>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</si>
  <si>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</si>
  <si>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</si>
  <si>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</si>
  <si>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</si>
  <si>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</si>
  <si>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</si>
  <si>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</si>
  <si>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</si>
  <si>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</si>
  <si>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</si>
  <si>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</si>
  <si>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</si>
  <si>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</si>
  <si>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</si>
  <si>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</si>
  <si>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</si>
  <si>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</si>
  <si>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</si>
  <si>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</si>
  <si>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</si>
  <si>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</si>
  <si>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</si>
  <si>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</si>
  <si>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</si>
  <si>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</si>
  <si>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</si>
  <si>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</si>
  <si>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</si>
  <si>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</si>
  <si>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</si>
  <si>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</si>
  <si>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</si>
  <si>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</si>
  <si>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</si>
  <si>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</si>
  <si>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</si>
  <si>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</si>
  <si>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</si>
  <si>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</si>
  <si>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</si>
  <si>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</si>
  <si>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</si>
  <si>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</si>
  <si>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</si>
  <si>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</si>
  <si>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</si>
  <si>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</si>
  <si>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</si>
  <si>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</si>
  <si>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</si>
  <si>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</si>
  <si>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</si>
  <si>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</si>
  <si>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</si>
  <si>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</si>
  <si>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</si>
  <si>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</si>
  <si>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</si>
  <si>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</si>
  <si>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</si>
  <si>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</si>
  <si>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</si>
  <si>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</si>
  <si>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</si>
  <si>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</si>
  <si>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</si>
  <si>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</si>
  <si>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</si>
  <si>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</si>
  <si>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</si>
  <si>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</si>
  <si>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</si>
  <si>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</si>
  <si>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</si>
  <si>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</si>
  <si>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</si>
  <si>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</si>
  <si>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</si>
  <si>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</si>
  <si>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</si>
  <si>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</si>
  <si>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</si>
  <si>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</si>
  <si>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</si>
  <si>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</si>
  <si>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</si>
  <si>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</si>
  <si>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</si>
  <si>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</si>
  <si>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</si>
  <si>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</si>
  <si>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</si>
  <si>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</si>
  <si>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</si>
  <si>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</si>
  <si>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</si>
  <si>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</si>
  <si>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</si>
  <si>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</si>
  <si>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</si>
  <si>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</si>
  <si>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</si>
  <si>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</si>
  <si>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</si>
  <si>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</si>
  <si>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</si>
  <si>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</si>
  <si>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</si>
  <si>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</si>
  <si>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</si>
  <si>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</si>
  <si>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</si>
  <si>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</si>
  <si>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</si>
  <si>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</si>
  <si>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</si>
  <si>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</si>
  <si>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</si>
  <si>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</si>
  <si>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</si>
  <si>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</si>
  <si>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</si>
  <si>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</si>
  <si>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</si>
  <si>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</si>
  <si>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</si>
  <si>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</si>
  <si>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</si>
  <si>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</si>
  <si>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</si>
  <si>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</si>
  <si>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</si>
  <si>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</si>
  <si>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</si>
  <si>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</si>
  <si>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</si>
  <si>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</si>
  <si>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</si>
  <si>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</si>
  <si>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</si>
  <si>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</si>
  <si>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</si>
  <si>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</si>
  <si>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</si>
  <si>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</si>
  <si>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</si>
  <si>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</si>
  <si>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</si>
  <si>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</si>
  <si>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</si>
  <si>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</si>
  <si>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</si>
  <si>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</si>
  <si>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</si>
  <si>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</si>
  <si>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</si>
  <si>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</si>
  <si>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</si>
  <si>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</si>
  <si>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</si>
  <si>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</si>
  <si>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</si>
  <si>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</si>
  <si>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</si>
  <si>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</si>
  <si>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</si>
  <si>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</si>
  <si>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</si>
  <si>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</si>
  <si>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</si>
  <si>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</si>
  <si>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</si>
  <si>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</si>
  <si>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</si>
  <si>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</si>
  <si>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</si>
  <si>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</si>
  <si>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</si>
  <si>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</si>
  <si>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</si>
  <si>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</si>
  <si>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</si>
  <si>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</si>
  <si>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</si>
  <si>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</si>
  <si>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</si>
  <si>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</si>
  <si>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</si>
  <si>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</si>
  <si>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</si>
  <si>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</si>
  <si>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</si>
  <si>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</si>
  <si>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</si>
  <si>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</si>
  <si>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</si>
  <si>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</si>
  <si>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</si>
  <si>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</si>
  <si>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</si>
  <si>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</si>
  <si>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</si>
  <si>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</si>
  <si>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</si>
  <si>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</si>
  <si>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</si>
  <si>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</si>
  <si>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</si>
  <si>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</si>
  <si>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</si>
  <si>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</si>
  <si>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</si>
  <si>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</si>
  <si>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</si>
  <si>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</si>
  <si>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</si>
  <si>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</si>
  <si>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</si>
  <si>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</si>
  <si>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</si>
  <si>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</si>
  <si>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</si>
  <si>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</si>
  <si>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</si>
  <si>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</si>
  <si>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</si>
  <si>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</si>
  <si>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</si>
  <si>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</si>
  <si>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</si>
  <si>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</si>
  <si>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</si>
  <si>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</si>
  <si>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</si>
  <si>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</si>
  <si>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</si>
  <si>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</si>
  <si>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</si>
  <si>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</si>
  <si>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</si>
  <si>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</si>
  <si>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</si>
  <si>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</si>
  <si>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</si>
  <si>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</si>
  <si>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</si>
  <si>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</si>
  <si>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</si>
  <si>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</si>
  <si>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</si>
  <si>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</si>
  <si>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</si>
  <si>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</si>
  <si>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</si>
  <si>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</si>
  <si>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</si>
  <si>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</si>
  <si>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</si>
  <si>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</si>
  <si>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</si>
  <si>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</si>
  <si>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</si>
  <si>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</si>
  <si>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</si>
  <si>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</si>
  <si>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</si>
  <si>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</si>
  <si>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</si>
  <si>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</si>
  <si>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</si>
  <si>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</si>
  <si>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</si>
  <si>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</si>
  <si>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</si>
  <si>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</si>
  <si>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</si>
  <si>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</si>
  <si>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</si>
  <si>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</si>
  <si>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</si>
  <si>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</si>
  <si>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</si>
  <si>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</si>
  <si>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</si>
  <si>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</si>
  <si>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</si>
  <si>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</si>
  <si>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</si>
  <si>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</si>
  <si>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</si>
  <si>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</si>
  <si>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</si>
  <si>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</si>
  <si>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</si>
  <si>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</si>
  <si>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</si>
  <si>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</si>
  <si>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</si>
  <si>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</si>
  <si>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</si>
  <si>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</si>
  <si>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</si>
  <si>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</si>
  <si>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</si>
  <si>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</si>
  <si>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</si>
  <si>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</si>
  <si>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</si>
  <si>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</si>
  <si>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</si>
  <si>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</si>
  <si>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</si>
  <si>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</si>
  <si>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</si>
  <si>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</si>
  <si>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</si>
  <si>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</si>
  <si>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</si>
  <si>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</si>
  <si>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</si>
  <si>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</si>
  <si>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</si>
  <si>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</si>
  <si>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</si>
  <si>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</si>
  <si>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</si>
  <si>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</si>
  <si>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</si>
  <si>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</si>
  <si>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</si>
  <si>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</si>
  <si>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</si>
  <si>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</si>
  <si>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</si>
  <si>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</si>
  <si>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</si>
  <si>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</si>
  <si>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</si>
  <si>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</si>
  <si>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</si>
  <si>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</si>
  <si>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</si>
  <si>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</si>
  <si>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</si>
  <si>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</si>
  <si>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</si>
  <si>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</si>
  <si>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</si>
  <si>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</si>
  <si>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</si>
  <si>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</si>
  <si>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</si>
  <si>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</si>
  <si>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</si>
  <si>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</si>
  <si>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</si>
  <si>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</si>
  <si>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</si>
  <si>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</si>
  <si>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</si>
  <si>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</si>
  <si>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</si>
  <si>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</si>
  <si>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</si>
  <si>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</si>
  <si>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</si>
  <si>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</si>
  <si>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</si>
  <si>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</si>
  <si>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</si>
  <si>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</si>
  <si>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</si>
  <si>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</si>
  <si>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</si>
  <si>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</si>
  <si>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</si>
  <si>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</si>
  <si>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</si>
  <si>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</si>
  <si>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</si>
  <si>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</si>
  <si>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</si>
  <si>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</si>
  <si>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</si>
  <si>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</si>
  <si>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</si>
  <si>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</si>
  <si>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</si>
  <si>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</si>
  <si>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</si>
  <si>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</si>
  <si>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</si>
  <si>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</si>
  <si>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</si>
  <si>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</si>
  <si>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</si>
  <si>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</si>
  <si>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</si>
  <si>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</si>
  <si>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</si>
  <si>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</si>
  <si>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</si>
  <si>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</si>
  <si>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</si>
  <si>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</si>
  <si>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</si>
  <si>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</si>
  <si>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</si>
  <si>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</si>
  <si>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</si>
  <si>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</si>
  <si>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</si>
  <si>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</si>
  <si>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</si>
  <si>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</si>
  <si>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</si>
  <si>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</si>
  <si>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</si>
  <si>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</si>
  <si>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</si>
  <si>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</si>
  <si>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</si>
  <si>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</si>
  <si>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</si>
  <si>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</si>
  <si>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</si>
  <si>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</si>
  <si>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</si>
  <si>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</si>
  <si>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</si>
  <si>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</si>
  <si>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</si>
  <si>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</si>
  <si>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</si>
  <si>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</si>
  <si>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</si>
  <si>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</si>
  <si>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</si>
  <si>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</si>
  <si>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</si>
  <si>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</si>
  <si>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</si>
  <si>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</si>
  <si>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</si>
  <si>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</si>
  <si>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</si>
  <si>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</si>
  <si>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</si>
  <si>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</si>
  <si>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</si>
  <si>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</si>
  <si>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</si>
  <si>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</si>
  <si>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</si>
  <si>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</si>
  <si>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</si>
  <si>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</si>
  <si>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</si>
  <si>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</si>
  <si>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</si>
  <si>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</si>
  <si>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</si>
  <si>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</si>
  <si>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</si>
  <si>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</si>
  <si>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</si>
  <si>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</si>
  <si>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</si>
  <si>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</si>
  <si>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</si>
  <si>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</si>
  <si>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</si>
  <si>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</si>
  <si>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</si>
  <si>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</si>
  <si>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</si>
  <si>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</si>
  <si>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</si>
  <si>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</si>
  <si>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</si>
  <si>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</si>
  <si>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</si>
  <si>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</si>
  <si>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</si>
  <si>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</si>
  <si>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</si>
  <si>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</si>
  <si>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</si>
  <si>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</si>
  <si>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</si>
  <si>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</si>
  <si>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</si>
  <si>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</si>
  <si>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</si>
  <si>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</si>
  <si>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</si>
  <si>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</si>
  <si>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</si>
  <si>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</si>
  <si>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</si>
  <si>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</si>
  <si>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</si>
  <si>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</si>
  <si>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</si>
  <si>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</si>
  <si>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</si>
  <si>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</si>
  <si>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</si>
  <si>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</si>
  <si>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</si>
  <si>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</si>
  <si>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</si>
  <si>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</si>
  <si>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</si>
  <si>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</si>
  <si>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</si>
  <si>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</si>
  <si>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</si>
  <si>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</si>
  <si>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</si>
  <si>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</si>
  <si>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</si>
  <si>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</si>
  <si>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</si>
  <si>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</si>
  <si>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</si>
  <si>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</si>
  <si>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</si>
  <si>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</si>
  <si>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</si>
  <si>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</si>
  <si>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</si>
  <si>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</si>
  <si>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</si>
  <si>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</si>
  <si>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</si>
  <si>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</si>
  <si>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</si>
  <si>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</si>
  <si>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</si>
  <si>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</si>
  <si>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</si>
  <si>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</si>
  <si>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</si>
  <si>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</si>
  <si>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</si>
  <si>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</si>
  <si>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</si>
  <si>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</si>
  <si>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</si>
  <si>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</si>
  <si>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</si>
  <si>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</si>
  <si>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</si>
  <si>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</si>
  <si>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</si>
  <si>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</si>
  <si>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</si>
  <si>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</si>
  <si>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</si>
  <si>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</si>
  <si>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</si>
  <si>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</si>
  <si>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</si>
  <si>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</si>
  <si>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</si>
  <si>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</si>
  <si>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</si>
  <si>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</si>
  <si>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</si>
  <si>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</si>
  <si>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</si>
  <si>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</si>
  <si>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</si>
  <si>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</si>
  <si>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</si>
  <si>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</si>
  <si>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</si>
  <si>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</si>
  <si>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</si>
  <si>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</si>
  <si>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</si>
  <si>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</si>
  <si>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</si>
  <si>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</si>
  <si>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</si>
  <si>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</si>
  <si>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</si>
  <si>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</si>
  <si>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</si>
  <si>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</si>
  <si>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</si>
  <si>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</si>
  <si>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</si>
  <si>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</si>
  <si>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</si>
  <si>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</si>
  <si>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</si>
  <si>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</si>
  <si>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</si>
  <si>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</si>
  <si>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</si>
  <si>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</si>
  <si>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</si>
  <si>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</si>
  <si>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</si>
  <si>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</si>
  <si>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</si>
  <si>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</si>
  <si>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</si>
  <si>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</si>
  <si>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</si>
  <si>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</si>
  <si>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</si>
  <si>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</si>
  <si>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</si>
  <si>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</si>
  <si>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</si>
  <si>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</si>
  <si>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</si>
  <si>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</si>
  <si>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</si>
  <si>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</si>
  <si>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</si>
  <si>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</si>
  <si>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</si>
  <si>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</si>
  <si>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</si>
  <si>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</si>
  <si>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</si>
  <si>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</si>
  <si>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</si>
  <si>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</si>
  <si>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</si>
  <si>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</si>
  <si>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</si>
  <si>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</si>
  <si>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</si>
  <si>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</si>
  <si>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</si>
  <si>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</si>
  <si>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</si>
  <si>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</si>
  <si>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</si>
  <si>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</si>
  <si>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</si>
  <si>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</si>
  <si>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</si>
  <si>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</si>
  <si>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</si>
  <si>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</si>
  <si>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</si>
  <si>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</si>
  <si>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</si>
  <si>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</si>
  <si>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</si>
  <si>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</si>
  <si>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</si>
  <si>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</si>
  <si>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</si>
  <si>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</si>
  <si>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</si>
  <si>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</si>
  <si>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</si>
  <si>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</si>
  <si>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</si>
  <si>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</si>
  <si>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</si>
  <si>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</si>
  <si>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</si>
  <si>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</si>
  <si>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</si>
  <si>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</si>
  <si>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</si>
  <si>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</si>
  <si>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</si>
  <si>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</si>
  <si>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</si>
  <si>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</si>
  <si>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</si>
  <si>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</si>
  <si>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</si>
  <si>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</si>
  <si>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</si>
  <si>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</si>
  <si>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</si>
  <si>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</si>
  <si>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</si>
  <si>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</si>
  <si>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</si>
  <si>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</si>
  <si>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</si>
  <si>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</si>
  <si>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</si>
  <si>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</si>
  <si>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</si>
  <si>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</si>
  <si>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</si>
  <si>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</si>
  <si>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</si>
  <si>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</si>
  <si>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</si>
  <si>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</si>
  <si>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</si>
  <si>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</si>
  <si>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</si>
  <si>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</si>
  <si>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</si>
  <si>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</si>
  <si>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</si>
  <si>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</si>
  <si>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</si>
  <si>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</si>
  <si>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</si>
  <si>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</si>
  <si>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</si>
  <si>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</si>
  <si>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</si>
  <si>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</si>
  <si>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</si>
  <si>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</si>
  <si>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</si>
  <si>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</si>
  <si>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</si>
  <si>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</si>
  <si>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</si>
  <si>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</si>
  <si>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</si>
  <si>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</si>
  <si>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</si>
  <si>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</si>
  <si>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</si>
  <si>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</si>
  <si>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</si>
  <si>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</si>
  <si>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</si>
  <si>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</si>
  <si>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</si>
  <si>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</si>
  <si>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</si>
  <si>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</si>
  <si>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</si>
  <si>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</si>
  <si>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</si>
  <si>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</si>
  <si>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</si>
  <si>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</si>
  <si>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</si>
  <si>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</si>
  <si>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</si>
  <si>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</si>
  <si>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</si>
  <si>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</si>
  <si>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</si>
  <si>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</si>
  <si>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</si>
  <si>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</si>
  <si>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</si>
  <si>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</si>
  <si>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</si>
  <si>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</si>
  <si>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</si>
  <si>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</si>
  <si>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</si>
  <si>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</si>
  <si>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</si>
  <si>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</si>
  <si>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</si>
  <si>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</si>
  <si>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</si>
  <si>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</si>
  <si>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</si>
  <si>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</si>
  <si>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</si>
  <si>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</si>
  <si>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</si>
  <si>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</si>
  <si>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</si>
  <si>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</si>
  <si>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</si>
  <si>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</si>
  <si>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</si>
  <si>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</si>
  <si>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</si>
  <si>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</si>
  <si>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</si>
  <si>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</si>
  <si>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</si>
  <si>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</si>
  <si>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</si>
  <si>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</si>
  <si>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</si>
  <si>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</si>
  <si>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</si>
  <si>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</si>
  <si>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</si>
  <si>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</si>
  <si>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</si>
  <si>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</si>
  <si>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</si>
  <si>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</si>
  <si>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</si>
  <si>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</si>
  <si>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</si>
  <si>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</si>
  <si>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</si>
  <si>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</si>
  <si>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</si>
  <si>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</si>
  <si>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</si>
  <si>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</si>
  <si>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</si>
  <si>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</si>
  <si>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</si>
  <si>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</si>
  <si>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</si>
  <si>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</si>
  <si>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</si>
  <si>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</si>
  <si>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</si>
  <si>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</si>
  <si>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</si>
  <si>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</si>
  <si>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</si>
  <si>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</si>
  <si>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</si>
  <si>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</si>
  <si>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</si>
  <si>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</si>
  <si>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</si>
  <si>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</si>
  <si>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</si>
  <si>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</si>
  <si>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</si>
  <si>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</si>
  <si>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</si>
  <si>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</si>
  <si>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</si>
  <si>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</si>
  <si>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</si>
  <si>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</si>
  <si>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</si>
  <si>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</si>
  <si>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</si>
  <si>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</si>
  <si>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</si>
  <si>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</si>
  <si>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</si>
  <si>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</si>
  <si>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</si>
  <si>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</si>
  <si>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</si>
  <si>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</si>
  <si>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</si>
  <si>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</si>
  <si>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</si>
  <si>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</si>
  <si>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</si>
  <si>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</si>
  <si>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</si>
  <si>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</si>
  <si>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</si>
  <si>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</si>
  <si>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</si>
  <si>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</si>
  <si>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</si>
  <si>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</si>
  <si>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</si>
  <si>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</si>
  <si>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</si>
  <si>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</si>
  <si>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</si>
  <si>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</si>
  <si>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</si>
  <si>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</si>
  <si>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</si>
  <si>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</si>
  <si>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</si>
  <si>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</si>
  <si>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</si>
  <si>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</si>
  <si>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</si>
  <si>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</si>
  <si>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</si>
  <si>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</si>
  <si>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</si>
  <si>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</si>
  <si>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</si>
  <si>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</si>
  <si>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</si>
  <si>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</si>
  <si>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</si>
  <si>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</si>
  <si>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</si>
  <si>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</si>
  <si>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</si>
  <si>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</si>
  <si>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</si>
  <si>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</si>
  <si>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</si>
  <si>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</si>
  <si>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</si>
  <si>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</si>
  <si>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</si>
  <si>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</si>
  <si>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</si>
  <si>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</si>
  <si>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</si>
  <si>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</si>
  <si>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</si>
  <si>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</si>
  <si>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</si>
  <si>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</si>
  <si>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</si>
  <si>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</si>
  <si>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</si>
  <si>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</si>
  <si>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</si>
  <si>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</si>
  <si>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</si>
  <si>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</si>
  <si>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</si>
  <si>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</si>
  <si>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</si>
  <si>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</si>
  <si>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</si>
  <si>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</si>
  <si>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</si>
  <si>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</si>
  <si>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</si>
  <si>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</si>
  <si>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</si>
  <si>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</si>
  <si>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</si>
  <si>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</si>
  <si>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</si>
  <si>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</si>
  <si>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</si>
  <si>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</si>
  <si>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</si>
  <si>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</si>
  <si>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</si>
  <si>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</si>
  <si>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</si>
  <si>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</si>
  <si>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</si>
  <si>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</si>
  <si>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</si>
  <si>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</si>
  <si>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</si>
  <si>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</si>
  <si>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</si>
  <si>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</si>
  <si>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</si>
  <si>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</si>
  <si>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</si>
  <si>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</si>
  <si>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</si>
  <si>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</si>
  <si>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</si>
  <si>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</si>
  <si>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</si>
  <si>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</si>
  <si>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</si>
  <si>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</si>
  <si>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</si>
  <si>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</si>
  <si>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</si>
  <si>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</si>
  <si>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</si>
  <si>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</si>
  <si>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</si>
  <si>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</si>
  <si>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</si>
  <si>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</si>
  <si>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</si>
  <si>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</si>
  <si>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</si>
  <si>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</si>
  <si>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</si>
  <si>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</si>
  <si>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</si>
  <si>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</si>
  <si>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</si>
  <si>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</si>
  <si>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</si>
  <si>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</si>
  <si>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</si>
  <si>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</si>
  <si>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</si>
  <si>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</si>
  <si>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</si>
  <si>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</si>
  <si>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</si>
  <si>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</si>
  <si>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</si>
  <si>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</si>
  <si>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</si>
  <si>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</si>
  <si>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</si>
  <si>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</si>
  <si>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</si>
  <si>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</si>
  <si>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</si>
  <si>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</si>
  <si>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</si>
  <si>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</si>
  <si>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</si>
  <si>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</si>
  <si>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</si>
  <si>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</si>
  <si>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</si>
  <si>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</si>
  <si>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</si>
  <si>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</si>
  <si>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</si>
  <si>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</si>
  <si>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</si>
  <si>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</si>
  <si>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</si>
  <si>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</si>
  <si>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</si>
  <si>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</si>
  <si>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</si>
  <si>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</si>
  <si>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</si>
  <si>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</si>
  <si>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</si>
  <si>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</si>
  <si>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</si>
  <si>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</si>
  <si>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</si>
  <si>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</si>
  <si>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</si>
  <si>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</si>
  <si>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</si>
  <si>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</si>
  <si>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</si>
  <si>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</si>
  <si>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</si>
  <si>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</si>
  <si>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</si>
  <si>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</si>
  <si>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</si>
  <si>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</si>
  <si>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</si>
  <si>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</si>
  <si>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</si>
  <si>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</si>
  <si>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</si>
  <si>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</si>
  <si>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</si>
  <si>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</si>
  <si>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</si>
  <si>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</si>
  <si>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</si>
  <si>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</si>
  <si>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</si>
  <si>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</si>
  <si>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</si>
  <si>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</si>
  <si>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</si>
  <si>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</si>
  <si>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</si>
  <si>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</si>
  <si>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</si>
  <si>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</si>
  <si>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</si>
  <si>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</si>
  <si>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</si>
  <si>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</si>
  <si>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</si>
  <si>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</si>
  <si>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</si>
  <si>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</si>
  <si>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</si>
  <si>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</si>
  <si>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</si>
  <si>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</si>
  <si>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</si>
  <si>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</si>
  <si>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</si>
  <si>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</si>
  <si>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</si>
  <si>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</si>
  <si>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</si>
  <si>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</si>
  <si>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</si>
  <si>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</si>
  <si>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</si>
  <si>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</si>
  <si>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</si>
  <si>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</si>
  <si>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</si>
  <si>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</si>
  <si>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</si>
  <si>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</si>
  <si>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</si>
  <si>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</si>
  <si>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</si>
  <si>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</si>
  <si>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</si>
  <si>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</si>
  <si>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</si>
  <si>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</si>
  <si>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</si>
  <si>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</si>
  <si>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</si>
  <si>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</si>
  <si>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</si>
  <si>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</si>
  <si>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</si>
  <si>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</si>
  <si>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</si>
  <si>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</si>
  <si>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</si>
  <si>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</si>
  <si>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</si>
  <si>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</si>
  <si>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</si>
  <si>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</si>
  <si>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</si>
  <si>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</si>
  <si>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</si>
  <si>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</si>
  <si>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</si>
  <si>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</si>
  <si>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</si>
  <si>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</si>
  <si>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</si>
  <si>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</si>
  <si>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</si>
  <si>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</si>
  <si>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</si>
  <si>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</si>
  <si>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</si>
  <si>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</si>
  <si>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</si>
  <si>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</si>
  <si>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</si>
  <si>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</si>
  <si>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</si>
  <si>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</si>
  <si>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</si>
  <si>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</si>
  <si>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</si>
  <si>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</si>
  <si>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</si>
  <si>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</si>
  <si>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</si>
  <si>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</si>
  <si>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</si>
  <si>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</si>
  <si>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</si>
  <si>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</si>
  <si>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</si>
  <si>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</si>
  <si>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</si>
  <si>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</si>
  <si>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</si>
  <si>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</si>
  <si>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</si>
  <si>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</si>
  <si>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</si>
  <si>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</si>
  <si>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</si>
  <si>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</si>
  <si>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</si>
  <si>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</si>
  <si>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</si>
  <si>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</si>
  <si>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</si>
  <si>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</si>
  <si>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</si>
  <si>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</si>
  <si>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</si>
  <si>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</si>
  <si>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</si>
  <si>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</si>
  <si>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</si>
  <si>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</si>
  <si>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</si>
  <si>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</si>
  <si>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</si>
  <si>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</si>
  <si>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</si>
  <si>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</si>
  <si>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</si>
  <si>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</si>
  <si>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</si>
  <si>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</si>
  <si>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</si>
  <si>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</si>
  <si>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</si>
  <si>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</si>
  <si>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</si>
  <si>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</si>
  <si>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</si>
  <si>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</si>
  <si>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</si>
  <si>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</si>
  <si>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</si>
  <si>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</si>
  <si>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</si>
  <si>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</si>
  <si>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</si>
  <si>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</si>
  <si>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</si>
  <si>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</si>
  <si>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</si>
  <si>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</si>
  <si>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</si>
  <si>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</si>
  <si>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</si>
  <si>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</si>
  <si>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</si>
  <si>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</si>
  <si>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</si>
  <si>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</si>
  <si>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</si>
  <si>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</si>
  <si>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</si>
  <si>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</si>
  <si>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</si>
  <si>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</si>
  <si>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</si>
  <si>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</si>
  <si>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</si>
  <si>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</si>
  <si>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</si>
  <si>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</si>
  <si>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</si>
  <si>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</si>
  <si>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</si>
  <si>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</si>
  <si>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</si>
  <si>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</si>
  <si>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</si>
  <si>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</si>
  <si>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</si>
  <si>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</si>
  <si>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</si>
  <si>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</si>
  <si>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</si>
  <si>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</si>
  <si>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</si>
  <si>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</si>
  <si>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</si>
  <si>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</si>
  <si>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</si>
  <si>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</si>
  <si>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</si>
  <si>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</si>
  <si>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</si>
  <si>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</si>
  <si>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</si>
  <si>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</si>
  <si>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</si>
  <si>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</si>
  <si>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</si>
  <si>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</si>
  <si>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</si>
  <si>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</si>
  <si>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</si>
  <si>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</si>
  <si>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</si>
  <si>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</si>
  <si>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</si>
  <si>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</si>
  <si>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</si>
  <si>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</si>
  <si>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</si>
  <si>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</si>
  <si>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</si>
  <si>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</si>
  <si>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</si>
  <si>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</si>
  <si>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</si>
  <si>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</si>
  <si>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</si>
  <si>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</si>
  <si>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</si>
  <si>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</si>
  <si>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</si>
  <si>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</si>
  <si>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</si>
  <si>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</si>
  <si>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</si>
  <si>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</si>
  <si>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</si>
  <si>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</si>
  <si>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</si>
  <si>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</si>
  <si>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</si>
  <si>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</si>
  <si>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</si>
  <si>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</si>
  <si>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</si>
  <si>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</si>
  <si>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</si>
  <si>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</si>
  <si>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</si>
  <si>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</si>
  <si>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</si>
  <si>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</si>
  <si>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</si>
  <si>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</si>
  <si>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</si>
  <si>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</si>
  <si>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</si>
  <si>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</si>
  <si>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</si>
  <si>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</si>
  <si>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</si>
  <si>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</si>
  <si>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</si>
  <si>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</si>
  <si>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</si>
  <si>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</si>
  <si>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</si>
  <si>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</si>
  <si>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</si>
  <si>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</si>
  <si>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</si>
  <si>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</si>
  <si>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</si>
  <si>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</si>
  <si>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</si>
  <si>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</si>
  <si>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</si>
  <si>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</si>
  <si>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</si>
  <si>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</si>
  <si>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</si>
  <si>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</si>
  <si>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</si>
  <si>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</si>
  <si>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</si>
  <si>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</si>
  <si>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</si>
  <si>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</si>
  <si>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</si>
  <si>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</si>
  <si>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</si>
  <si>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</si>
  <si>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</si>
  <si>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</si>
  <si>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</si>
  <si>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</si>
  <si>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</si>
  <si>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</si>
  <si>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</si>
  <si>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</si>
  <si>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</si>
  <si>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</si>
  <si>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</si>
  <si>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</si>
  <si>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</si>
  <si>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</si>
  <si>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</si>
  <si>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</si>
  <si>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</si>
  <si>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</si>
  <si>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</si>
  <si>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</si>
  <si>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</si>
  <si>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</si>
  <si>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</si>
  <si>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</si>
  <si>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</si>
  <si>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</si>
  <si>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</si>
  <si>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</si>
  <si>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</si>
  <si>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</si>
  <si>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</si>
  <si>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</si>
  <si>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</si>
  <si>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</si>
  <si>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</si>
  <si>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</si>
  <si>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</si>
  <si>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</si>
  <si>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</si>
  <si>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</si>
  <si>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</si>
  <si>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</si>
  <si>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</si>
  <si>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</si>
  <si>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</si>
  <si>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</si>
  <si>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</si>
  <si>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</si>
  <si>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</si>
  <si>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</si>
  <si>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</si>
  <si>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</si>
  <si>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</si>
  <si>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</si>
  <si>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</si>
  <si>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</si>
  <si>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</si>
  <si>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</si>
  <si>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</si>
  <si>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</si>
  <si>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</si>
  <si>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</si>
  <si>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</si>
  <si>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</si>
  <si>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</si>
  <si>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</si>
  <si>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</si>
  <si>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</si>
  <si>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</si>
  <si>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</si>
  <si>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</si>
  <si>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</si>
  <si>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</si>
  <si>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</si>
  <si>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</si>
  <si>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</si>
  <si>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</si>
  <si>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</si>
  <si>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</si>
  <si>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</si>
  <si>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</si>
  <si>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</si>
  <si>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</si>
  <si>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</si>
  <si>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</si>
  <si>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</si>
  <si>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</si>
  <si>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</si>
  <si>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</si>
  <si>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</si>
  <si>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</si>
  <si>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</si>
  <si>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</si>
  <si>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</si>
  <si>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</si>
  <si>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</si>
  <si>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</si>
  <si>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</si>
  <si>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</si>
  <si>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</si>
  <si>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</si>
  <si>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</si>
  <si>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</si>
  <si>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</si>
  <si>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</si>
  <si>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</si>
  <si>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</si>
  <si>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</si>
  <si>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</si>
  <si>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</si>
  <si>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</si>
  <si>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</si>
  <si>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</si>
  <si>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</si>
  <si>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</si>
  <si>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</si>
  <si>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</si>
  <si>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</si>
  <si>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</si>
  <si>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</si>
  <si>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</si>
  <si>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</si>
  <si>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</si>
  <si>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</si>
  <si>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</si>
  <si>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</si>
  <si>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</si>
  <si>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</si>
  <si>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</si>
  <si>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</si>
  <si>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</si>
  <si>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</si>
  <si>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</si>
  <si>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</si>
  <si>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</si>
  <si>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</si>
  <si>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</si>
  <si>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</si>
  <si>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</si>
  <si>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</si>
  <si>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</si>
  <si>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</si>
  <si>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</si>
  <si>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</si>
  <si>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</si>
  <si>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</si>
  <si>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</si>
  <si>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</si>
  <si>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</si>
  <si>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</si>
  <si>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</si>
  <si>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</si>
  <si>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</si>
  <si>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</si>
  <si>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</si>
  <si>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</si>
  <si>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</si>
  <si>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</si>
  <si>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</si>
  <si>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</si>
  <si>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</si>
  <si>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</si>
  <si>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</si>
  <si>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</si>
  <si>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</si>
  <si>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</si>
  <si>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</si>
  <si>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</si>
  <si>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</si>
  <si>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</si>
  <si>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</si>
  <si>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</si>
  <si>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</si>
  <si>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</si>
  <si>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</si>
  <si>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</si>
  <si>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</si>
  <si>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</si>
  <si>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</si>
  <si>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</si>
  <si>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</si>
  <si>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</si>
  <si>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</si>
  <si>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</si>
  <si>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</si>
  <si>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</si>
  <si>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</si>
  <si>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</si>
  <si>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</si>
  <si>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</si>
  <si>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</si>
  <si>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</si>
  <si>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</si>
  <si>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</si>
  <si>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</si>
  <si>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</si>
  <si>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</si>
  <si>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</si>
  <si>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</si>
  <si>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</si>
  <si>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</si>
  <si>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</si>
  <si>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</si>
  <si>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</si>
  <si>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</si>
  <si>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</si>
  <si>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</si>
  <si>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</si>
  <si>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</si>
  <si>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</si>
  <si>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</si>
  <si>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</si>
  <si>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</si>
  <si>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</si>
  <si>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</si>
  <si>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</si>
  <si>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</si>
  <si>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</si>
  <si>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</si>
  <si>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</si>
  <si>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</si>
  <si>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</si>
  <si>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</si>
  <si>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</si>
  <si>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</si>
  <si>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</si>
  <si>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</si>
  <si>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</si>
  <si>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</si>
  <si>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</si>
  <si>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</si>
  <si>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</si>
  <si>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</si>
  <si>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</si>
  <si>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</si>
  <si>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</si>
  <si>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</si>
  <si>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</si>
  <si>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</si>
  <si>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</si>
  <si>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</si>
  <si>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</si>
  <si>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</si>
  <si>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</si>
  <si>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</si>
  <si>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</si>
  <si>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</si>
  <si>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</si>
  <si>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</si>
  <si>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</si>
  <si>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</si>
  <si>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</si>
  <si>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</si>
  <si>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</si>
  <si>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</si>
  <si>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</si>
  <si>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</si>
  <si>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</si>
  <si>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</si>
  <si>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</si>
  <si>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</si>
  <si>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</si>
  <si>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</si>
  <si>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</si>
  <si>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</si>
  <si>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</si>
  <si>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</si>
  <si>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</si>
  <si>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</si>
  <si>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</si>
  <si>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</si>
  <si>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</si>
  <si>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</si>
  <si>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</si>
  <si>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</si>
  <si>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</si>
  <si>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</si>
  <si>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</si>
  <si>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</si>
  <si>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</si>
  <si>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</si>
  <si>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</si>
  <si>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</si>
  <si>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</si>
  <si>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</si>
  <si>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</si>
  <si>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</si>
  <si>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</si>
  <si>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</si>
  <si>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</si>
  <si>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</si>
  <si>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</si>
  <si>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</si>
  <si>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</si>
  <si>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</si>
  <si>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</si>
  <si>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</si>
  <si>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</si>
  <si>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</si>
  <si>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</si>
  <si>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</si>
  <si>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</si>
  <si>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</si>
  <si>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</si>
  <si>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</si>
  <si>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</si>
  <si>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</si>
  <si>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</si>
  <si>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</si>
  <si>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</si>
  <si>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</si>
  <si>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</si>
  <si>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</si>
  <si>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</si>
  <si>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</si>
  <si>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</si>
  <si>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</si>
  <si>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</si>
  <si>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</si>
  <si>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</si>
  <si>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</si>
  <si>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</si>
  <si>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</si>
  <si>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</si>
  <si>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</si>
  <si>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</si>
  <si>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</si>
  <si>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</si>
  <si>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</si>
  <si>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</si>
  <si>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</si>
  <si>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</si>
  <si>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</si>
  <si>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</si>
  <si>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</si>
  <si>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</si>
  <si>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</si>
  <si>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</si>
  <si>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</si>
  <si>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</si>
  <si>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</si>
  <si>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</si>
  <si>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</si>
  <si>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</si>
  <si>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</si>
  <si>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</si>
  <si>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</si>
  <si>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</si>
  <si>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</si>
  <si>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</si>
  <si>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</si>
  <si>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</si>
  <si>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</si>
  <si>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</si>
  <si>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</si>
  <si>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</si>
  <si>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</si>
  <si>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</si>
  <si>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</si>
  <si>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</si>
  <si>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</si>
  <si>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</si>
  <si>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</si>
  <si>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</si>
  <si>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</si>
  <si>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</si>
  <si>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</si>
  <si>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</si>
  <si>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</si>
  <si>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</si>
  <si>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</si>
  <si>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</si>
  <si>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</si>
  <si>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</si>
  <si>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</si>
  <si>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</si>
  <si>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</si>
  <si>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</si>
  <si>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</si>
  <si>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</si>
  <si>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</si>
  <si>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</si>
  <si>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</si>
  <si>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</si>
  <si>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</si>
  <si>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</si>
  <si>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</si>
  <si>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</si>
  <si>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</si>
  <si>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</si>
  <si>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</si>
  <si>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</si>
  <si>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</si>
  <si>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</si>
  <si>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</si>
  <si>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</si>
  <si>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</si>
  <si>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</si>
  <si>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</si>
  <si>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</si>
  <si>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</si>
  <si>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</si>
  <si>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</si>
  <si>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</si>
  <si>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</si>
  <si>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</si>
  <si>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</si>
  <si>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</si>
  <si>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</si>
  <si>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</si>
  <si>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</si>
  <si>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</si>
  <si>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</si>
  <si>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</si>
  <si>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</si>
  <si>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</si>
  <si>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</si>
  <si>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</si>
  <si>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</si>
  <si>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</si>
  <si>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</si>
  <si>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</si>
  <si>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</si>
  <si>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</si>
  <si>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</si>
  <si>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</si>
  <si>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</si>
  <si>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</si>
  <si>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</si>
  <si>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</si>
  <si>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</si>
  <si>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</si>
  <si>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</si>
  <si>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</si>
  <si>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</si>
  <si>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</si>
  <si>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</si>
  <si>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</si>
  <si>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</si>
  <si>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</si>
  <si>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</si>
  <si>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</si>
  <si>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</si>
  <si>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</si>
  <si>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</si>
  <si>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</si>
  <si>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</si>
  <si>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</si>
  <si>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</si>
  <si>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</si>
  <si>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</si>
  <si>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</si>
  <si>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</si>
  <si>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</si>
  <si>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</si>
  <si>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</si>
  <si>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</si>
  <si>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</si>
  <si>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</si>
  <si>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</si>
  <si>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</si>
  <si>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</si>
  <si>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</si>
  <si>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</si>
  <si>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</si>
  <si>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</si>
  <si>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</si>
  <si>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</si>
  <si>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</si>
  <si>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</si>
  <si>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</si>
  <si>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</si>
  <si>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</si>
  <si>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</si>
  <si>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</si>
  <si>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</si>
  <si>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</si>
  <si>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</si>
  <si>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</si>
  <si>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</si>
  <si>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</si>
  <si>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</si>
  <si>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</si>
  <si>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</si>
  <si>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</si>
  <si>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</si>
  <si>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</si>
  <si>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</si>
  <si>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</si>
  <si>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</si>
  <si>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</si>
  <si>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</si>
  <si>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</si>
  <si>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</si>
  <si>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</si>
  <si>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</si>
  <si>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</si>
  <si>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</si>
  <si>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</si>
  <si>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</si>
  <si>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</si>
  <si>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</si>
  <si>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</si>
  <si>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</si>
  <si>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</si>
  <si>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</si>
  <si>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</si>
  <si>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</si>
  <si>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</si>
  <si>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</si>
  <si>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</si>
  <si>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</si>
  <si>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</si>
  <si>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</si>
  <si>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</si>
  <si>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</si>
  <si>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</si>
  <si>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</si>
  <si>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</si>
  <si>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</si>
  <si>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</si>
  <si>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</si>
  <si>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</si>
  <si>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</si>
  <si>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</si>
  <si>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</si>
  <si>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</si>
  <si>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</si>
  <si>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</si>
  <si>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</si>
  <si>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</si>
  <si>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</si>
  <si>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</si>
  <si>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</si>
  <si>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</si>
  <si>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</si>
  <si>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</si>
  <si>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</si>
  <si>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</si>
  <si>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</si>
  <si>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</si>
  <si>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</si>
  <si>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</si>
  <si>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</si>
  <si>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</si>
  <si>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</si>
  <si>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</si>
  <si>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</si>
  <si>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</si>
  <si>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</si>
  <si>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</si>
  <si>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</si>
  <si>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</si>
  <si>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</si>
  <si>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</si>
  <si>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</si>
  <si>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</si>
  <si>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</si>
  <si>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</si>
  <si>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</si>
  <si>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</si>
  <si>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</si>
  <si>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</si>
  <si>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</si>
  <si>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</si>
  <si>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</si>
  <si>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</si>
  <si>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</si>
  <si>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</si>
  <si>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</si>
  <si>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</si>
  <si>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</si>
  <si>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</si>
  <si>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</si>
  <si>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</si>
  <si>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</si>
  <si>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</si>
  <si>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</si>
  <si>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</si>
  <si>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</si>
  <si>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</si>
  <si>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</si>
  <si>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</si>
  <si>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</si>
  <si>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</si>
  <si>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</si>
  <si>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</si>
  <si>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</si>
  <si>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</si>
  <si>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</si>
  <si>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</si>
  <si>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</si>
  <si>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</si>
  <si>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</si>
  <si>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</si>
  <si>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</si>
  <si>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</si>
  <si>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</si>
  <si>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</si>
  <si>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</si>
  <si>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</si>
  <si>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</si>
  <si>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</si>
  <si>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</si>
  <si>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</si>
  <si>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</si>
  <si>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</si>
  <si>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</si>
  <si>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</si>
  <si>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</si>
  <si>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</si>
  <si>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</si>
  <si>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</si>
  <si>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</si>
  <si>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</si>
  <si>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</si>
  <si>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</si>
  <si>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</si>
  <si>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</si>
  <si>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</si>
  <si>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</si>
  <si>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</si>
  <si>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</si>
  <si>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</si>
  <si>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</si>
  <si>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</si>
  <si>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</si>
  <si>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</si>
  <si>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</si>
  <si>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</si>
  <si>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</si>
  <si>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</si>
  <si>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</si>
  <si>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</si>
  <si>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</si>
  <si>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</si>
  <si>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</si>
  <si>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</si>
  <si>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</si>
  <si>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</si>
  <si>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</si>
  <si>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</si>
  <si>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</si>
  <si>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</si>
  <si>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</si>
  <si>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</si>
  <si>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</si>
  <si>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</si>
  <si>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</si>
  <si>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</si>
  <si>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</si>
  <si>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</si>
  <si>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</si>
  <si>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</si>
  <si>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</si>
  <si>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</si>
  <si>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</si>
  <si>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</si>
  <si>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</si>
  <si>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</si>
  <si>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</si>
  <si>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</si>
  <si>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</si>
  <si>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</si>
  <si>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</si>
  <si>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</si>
  <si>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</si>
  <si>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</si>
  <si>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</si>
  <si>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</si>
  <si>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</si>
  <si>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</si>
  <si>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</si>
  <si>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</si>
  <si>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</si>
  <si>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</si>
  <si>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</si>
  <si>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</si>
  <si>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</si>
  <si>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</si>
  <si>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</si>
  <si>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</si>
  <si>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</si>
  <si>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</si>
  <si>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</si>
  <si>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</si>
  <si>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</si>
  <si>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</si>
  <si>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</si>
  <si>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</si>
  <si>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</si>
  <si>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</si>
  <si>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</si>
  <si>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</si>
  <si>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</si>
  <si>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</si>
  <si>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</si>
  <si>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</si>
  <si>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</si>
  <si>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</si>
  <si>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</si>
  <si>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</si>
  <si>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</si>
  <si>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</si>
  <si>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</si>
  <si>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</si>
  <si>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</si>
  <si>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</si>
  <si>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</si>
  <si>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</si>
  <si>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</si>
  <si>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</si>
  <si>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</si>
  <si>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</si>
  <si>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</si>
  <si>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</si>
  <si>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</si>
  <si>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</si>
  <si>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</si>
  <si>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</si>
  <si>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</si>
  <si>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</si>
  <si>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</si>
  <si>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</si>
  <si>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</si>
  <si>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</si>
  <si>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</si>
  <si>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</si>
  <si>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</si>
  <si>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</si>
  <si>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</si>
  <si>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</si>
  <si>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</si>
  <si>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</si>
  <si>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</si>
  <si>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</si>
  <si>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</si>
  <si>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</si>
  <si>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</si>
  <si>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</si>
  <si>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</si>
  <si>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</si>
  <si>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</si>
  <si>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</si>
  <si>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</si>
  <si>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</si>
  <si>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</si>
  <si>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</si>
  <si>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</si>
  <si>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</si>
  <si>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</si>
  <si>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</si>
  <si>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</si>
  <si>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</si>
  <si>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</si>
  <si>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</si>
  <si>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</si>
  <si>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</si>
  <si>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</si>
  <si>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</si>
  <si>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</si>
  <si>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</si>
  <si>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</si>
  <si>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</si>
  <si>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</si>
  <si>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</si>
  <si>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</si>
  <si>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</si>
  <si>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</si>
  <si>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</si>
  <si>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</si>
  <si>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</si>
  <si>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</si>
  <si>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</si>
  <si>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</si>
  <si>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</si>
  <si>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</si>
  <si>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</si>
  <si>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</si>
  <si>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</si>
  <si>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</si>
  <si>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</si>
  <si>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</si>
  <si>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</si>
  <si>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</si>
  <si>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</si>
  <si>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</si>
  <si>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</si>
  <si>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</si>
  <si>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</si>
  <si>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</si>
  <si>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</si>
  <si>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</si>
  <si>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</si>
  <si>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</si>
  <si>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</si>
  <si>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</si>
  <si>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</si>
  <si>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</si>
  <si>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</si>
  <si>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</si>
  <si>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</si>
  <si>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</si>
  <si>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</si>
  <si>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</si>
  <si>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</si>
  <si>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</si>
  <si>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</si>
  <si>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</si>
  <si>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</si>
  <si>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</si>
  <si>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</si>
  <si>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</si>
  <si>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</si>
  <si>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</si>
  <si>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</si>
  <si>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</si>
  <si>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</si>
  <si>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</si>
  <si>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</si>
  <si>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</si>
  <si>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</si>
  <si>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</si>
  <si>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</si>
  <si>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</si>
  <si>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</si>
  <si>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</si>
  <si>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</si>
  <si>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</si>
  <si>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</si>
  <si>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</si>
  <si>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</si>
  <si>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</si>
  <si>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</si>
  <si>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</si>
  <si>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</si>
  <si>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</si>
  <si>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</si>
  <si>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</si>
  <si>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</si>
  <si>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</si>
  <si>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</si>
  <si>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</si>
  <si>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</si>
  <si>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</si>
  <si>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</si>
  <si>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</si>
  <si>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</si>
  <si>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</si>
  <si>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</si>
  <si>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</si>
  <si>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</si>
  <si>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</si>
  <si>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</si>
  <si>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</si>
  <si>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</si>
  <si>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</si>
  <si>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</si>
  <si>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</si>
  <si>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</si>
  <si>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</si>
  <si>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</si>
  <si>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</si>
  <si>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</si>
  <si>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</si>
  <si>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</si>
  <si>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</si>
  <si>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</si>
  <si>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</si>
  <si>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</si>
  <si>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</si>
  <si>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</si>
  <si>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</si>
  <si>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</si>
  <si>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</si>
  <si>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</si>
  <si>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</si>
  <si>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</si>
  <si>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</si>
  <si>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</si>
  <si>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</si>
  <si>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</si>
  <si>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</si>
  <si>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</si>
  <si>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</si>
  <si>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</si>
  <si>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</si>
  <si>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</si>
  <si>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</si>
  <si>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</si>
  <si>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</si>
  <si>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</si>
  <si>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</si>
  <si>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</si>
  <si>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</si>
  <si>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</si>
  <si>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</si>
  <si>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</si>
  <si>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</si>
  <si>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</si>
  <si>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</si>
  <si>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</si>
  <si>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</si>
  <si>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</si>
  <si>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</si>
  <si>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</si>
  <si>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</si>
  <si>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</si>
  <si>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</si>
  <si>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</si>
  <si>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</si>
  <si>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</si>
  <si>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</si>
  <si>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</si>
  <si>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</si>
  <si>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</si>
  <si>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</si>
  <si>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</si>
  <si>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</si>
  <si>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</si>
  <si>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</si>
  <si>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</si>
  <si>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</si>
  <si>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</si>
  <si>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</si>
  <si>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</si>
  <si>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</si>
  <si>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</si>
  <si>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</si>
  <si>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</si>
  <si>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</si>
  <si>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</si>
  <si>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</si>
  <si>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</si>
  <si>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</si>
  <si>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</si>
  <si>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</si>
  <si>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</si>
  <si>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</si>
  <si>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</si>
  <si>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</si>
  <si>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</si>
  <si>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</si>
  <si>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</si>
  <si>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</si>
  <si>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</si>
  <si>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</si>
  <si>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</si>
  <si>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</si>
  <si>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</si>
  <si>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</si>
  <si>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</si>
  <si>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</si>
  <si>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</si>
  <si>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</si>
  <si>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</si>
  <si>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</si>
  <si>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</si>
  <si>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</si>
  <si>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</si>
  <si>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</si>
  <si>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</si>
  <si>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</si>
  <si>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</si>
  <si>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</si>
  <si>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</si>
  <si>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</si>
  <si>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</si>
  <si>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</si>
  <si>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</si>
  <si>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</si>
  <si>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</si>
  <si>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</si>
  <si>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</si>
  <si>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</si>
  <si>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</si>
  <si>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</si>
  <si>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</si>
  <si>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</si>
  <si>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</si>
  <si>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</si>
  <si>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</si>
  <si>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</si>
  <si>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</si>
  <si>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</si>
  <si>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</si>
  <si>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</si>
  <si>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</si>
  <si>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</si>
  <si>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</si>
  <si>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</si>
  <si>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</si>
  <si>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</si>
  <si>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</si>
  <si>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</si>
  <si>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</si>
  <si>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</si>
  <si>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</si>
  <si>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</si>
  <si>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</si>
  <si>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</si>
  <si>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</si>
  <si>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</si>
  <si>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</si>
  <si>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</si>
  <si>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</si>
  <si>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</si>
  <si>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</si>
  <si>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</si>
  <si>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</si>
  <si>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</si>
  <si>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</si>
  <si>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</si>
  <si>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</si>
  <si>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</si>
  <si>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</si>
  <si>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</si>
  <si>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</si>
  <si>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</si>
  <si>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</si>
  <si>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</si>
  <si>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</si>
  <si>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</si>
  <si>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</si>
  <si>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</si>
  <si>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</si>
  <si>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</si>
  <si>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</si>
  <si>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</si>
  <si>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</si>
  <si>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</si>
  <si>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</si>
  <si>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</si>
  <si>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</si>
  <si>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</si>
  <si>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</si>
  <si>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</si>
  <si>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</si>
  <si>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</si>
  <si>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</si>
  <si>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</si>
  <si>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</si>
  <si>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</si>
  <si>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</si>
  <si>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</si>
  <si>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</si>
  <si>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</si>
  <si>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</si>
  <si>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</si>
  <si>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</si>
  <si>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</si>
  <si>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</si>
  <si>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</si>
  <si>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</si>
  <si>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</si>
  <si>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</si>
  <si>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</si>
  <si>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</si>
  <si>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</si>
  <si>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</si>
  <si>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</si>
  <si>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</si>
  <si>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</si>
  <si>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</si>
  <si>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</si>
  <si>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</si>
  <si>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</si>
  <si>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</si>
  <si>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</si>
  <si>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</si>
  <si>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</si>
  <si>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</si>
  <si>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</si>
  <si>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</si>
  <si>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</si>
  <si>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</si>
  <si>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</si>
  <si>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</si>
  <si>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</si>
  <si>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</si>
  <si>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</si>
  <si>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</si>
  <si>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</si>
  <si>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</si>
  <si>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</si>
  <si>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</si>
  <si>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</si>
  <si>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</si>
  <si>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</si>
  <si>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</si>
  <si>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</si>
  <si>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</si>
  <si>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</si>
  <si>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</si>
  <si>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</si>
  <si>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</si>
  <si>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</si>
  <si>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</si>
  <si>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</si>
  <si>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</si>
  <si>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</si>
  <si>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</si>
  <si>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</si>
  <si>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</si>
  <si>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</si>
  <si>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</si>
  <si>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</si>
  <si>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</si>
  <si>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</si>
  <si>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</si>
  <si>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</si>
  <si>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</si>
  <si>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</si>
  <si>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</si>
  <si>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</si>
  <si>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</si>
  <si>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</si>
  <si>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</si>
  <si>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</si>
  <si>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</si>
  <si>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</si>
  <si>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</si>
  <si>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</si>
  <si>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</si>
  <si>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</si>
  <si>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</si>
  <si>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</si>
  <si>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</si>
  <si>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</si>
  <si>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</si>
  <si>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</si>
  <si>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</si>
  <si>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</si>
  <si>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</si>
  <si>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</si>
  <si>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</si>
  <si>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</si>
  <si>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</si>
  <si>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</si>
  <si>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</si>
  <si>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</si>
  <si>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</si>
  <si>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</si>
  <si>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</si>
  <si>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</si>
  <si>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</si>
  <si>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</si>
  <si>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</si>
  <si>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</si>
  <si>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</si>
  <si>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</si>
  <si>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</si>
  <si>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</si>
  <si>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</si>
  <si>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</si>
  <si>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</si>
  <si>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</si>
  <si>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</si>
  <si>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</si>
  <si>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</si>
  <si>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</si>
  <si>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</si>
  <si>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</si>
  <si>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</si>
  <si>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</si>
  <si>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</si>
  <si>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</si>
  <si>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</si>
  <si>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</si>
  <si>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</si>
  <si>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</si>
  <si>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</si>
  <si>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</si>
  <si>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</si>
  <si>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</si>
  <si>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</si>
  <si>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</si>
  <si>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</si>
  <si>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</si>
  <si>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</si>
  <si>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</si>
  <si>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</si>
  <si>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</si>
  <si>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</si>
  <si>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</si>
  <si>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</si>
  <si>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</si>
  <si>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</si>
  <si>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</si>
  <si>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</si>
  <si>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</si>
  <si>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</si>
  <si>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</si>
  <si>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</si>
  <si>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</si>
  <si>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</si>
  <si>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</si>
  <si>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</si>
  <si>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</si>
  <si>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</si>
  <si>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</si>
  <si>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</si>
  <si>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</si>
  <si>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</si>
  <si>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</si>
  <si>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</si>
  <si>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</si>
  <si>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</si>
  <si>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</si>
  <si>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</si>
  <si>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</si>
  <si>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</si>
  <si>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</si>
  <si>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</si>
  <si>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</si>
  <si>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</si>
  <si>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</si>
  <si>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</si>
  <si>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</si>
  <si>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</si>
  <si>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</si>
  <si>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</si>
  <si>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</si>
  <si>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</si>
  <si>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</si>
  <si>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</si>
  <si>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</si>
  <si>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</si>
  <si>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</si>
  <si>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</si>
  <si>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</si>
  <si>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</si>
  <si>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</si>
  <si>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</si>
  <si>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</si>
  <si>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</si>
  <si>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</si>
  <si>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</si>
  <si>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</si>
  <si>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</si>
  <si>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</si>
  <si>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</si>
  <si>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</si>
  <si>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</si>
  <si>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</si>
  <si>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</si>
  <si>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</si>
  <si>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</si>
  <si>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</si>
  <si>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</si>
  <si>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</si>
  <si>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</si>
  <si>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</si>
  <si>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</si>
  <si>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</si>
  <si>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</si>
  <si>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</si>
  <si>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</si>
  <si>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</si>
  <si>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</si>
  <si>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</si>
  <si>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</si>
  <si>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</si>
  <si>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</si>
  <si>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</si>
  <si>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</si>
  <si>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</si>
  <si>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</si>
  <si>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</si>
  <si>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</si>
  <si>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</si>
  <si>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</si>
  <si>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</si>
  <si>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</si>
  <si>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</si>
  <si>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</si>
  <si>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</si>
  <si>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</si>
  <si>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</si>
  <si>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</si>
  <si>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</si>
  <si>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</si>
  <si>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</si>
  <si>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</si>
  <si>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</si>
  <si>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</si>
  <si>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</si>
  <si>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</si>
  <si>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</si>
  <si>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</si>
  <si>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</si>
  <si>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</si>
  <si>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</si>
  <si>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</si>
  <si>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</si>
  <si>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</si>
  <si>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</si>
  <si>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</si>
  <si>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</si>
  <si>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</si>
  <si>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</si>
  <si>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</si>
  <si>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</si>
  <si>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</si>
  <si>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</si>
  <si>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</si>
  <si>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</si>
  <si>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</si>
  <si>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</si>
  <si>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</si>
  <si>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</si>
  <si>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</si>
  <si>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</si>
  <si>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</si>
  <si>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</si>
  <si>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</si>
  <si>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</si>
  <si>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</si>
  <si>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</si>
  <si>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</si>
  <si>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</si>
  <si>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</si>
  <si>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</si>
  <si>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</si>
  <si>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</si>
  <si>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</si>
  <si>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</si>
  <si>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</si>
  <si>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</si>
  <si>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</si>
  <si>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</si>
  <si>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</si>
  <si>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</si>
  <si>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</si>
  <si>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</si>
  <si>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</si>
  <si>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</si>
  <si>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</si>
  <si>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</si>
  <si>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</si>
  <si>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</si>
  <si>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</si>
  <si>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</si>
  <si>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</si>
  <si>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</si>
  <si>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</si>
  <si>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</si>
  <si>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</si>
  <si>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</si>
  <si>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</si>
  <si>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</si>
  <si>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</si>
  <si>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</si>
  <si>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</si>
  <si>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</si>
  <si>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</si>
  <si>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</si>
  <si>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</si>
  <si>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</si>
  <si>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</si>
  <si>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</si>
  <si>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</si>
  <si>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</si>
  <si>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</si>
  <si>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</si>
  <si>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</si>
  <si>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</si>
  <si>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</si>
  <si>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</si>
  <si>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</si>
  <si>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</si>
  <si>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</si>
  <si>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</si>
  <si>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</si>
  <si>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</si>
  <si>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</si>
  <si>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</si>
  <si>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</si>
  <si>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</si>
  <si>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</si>
  <si>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</si>
  <si>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</si>
  <si>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</si>
  <si>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</si>
  <si>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</si>
  <si>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</si>
  <si>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</si>
  <si>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</si>
  <si>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</si>
  <si>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</si>
  <si>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</si>
  <si>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</si>
  <si>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</si>
  <si>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</si>
  <si>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</si>
  <si>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</si>
  <si>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</si>
  <si>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</si>
  <si>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</si>
  <si>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</si>
  <si>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</si>
  <si>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</si>
  <si>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</si>
  <si>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</si>
  <si>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</si>
  <si>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</si>
  <si>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</si>
  <si>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</si>
  <si>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</si>
  <si>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</si>
  <si>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</si>
  <si>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</si>
  <si>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</si>
  <si>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</si>
  <si>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</si>
  <si>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</si>
  <si>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</si>
  <si>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</si>
  <si>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</si>
  <si>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</si>
  <si>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</si>
  <si>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</si>
  <si>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</si>
  <si>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</si>
  <si>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</si>
  <si>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</si>
  <si>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</si>
  <si>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</si>
  <si>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</si>
  <si>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</si>
  <si>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</si>
  <si>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</si>
  <si>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</si>
  <si>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</si>
  <si>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</si>
  <si>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</si>
  <si>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</si>
  <si>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</si>
  <si>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</si>
  <si>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</si>
  <si>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</si>
  <si>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</si>
  <si>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</si>
  <si>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</si>
  <si>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</si>
  <si>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</si>
  <si>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</si>
  <si>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</si>
  <si>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</si>
  <si>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</si>
  <si>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</si>
  <si>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</si>
  <si>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</si>
  <si>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</si>
  <si>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</si>
  <si>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</si>
  <si>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</si>
  <si>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</si>
  <si>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</si>
  <si>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</si>
  <si>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</si>
  <si>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</si>
  <si>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</si>
  <si>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</si>
  <si>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</si>
  <si>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</si>
  <si>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</si>
  <si>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</si>
  <si>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</si>
  <si>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</si>
  <si>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</si>
  <si>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</si>
  <si>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</si>
  <si>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</si>
  <si>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</si>
  <si>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</si>
  <si>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</si>
  <si>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</si>
  <si>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</si>
  <si>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</si>
  <si>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</si>
  <si>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</si>
  <si>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</si>
  <si>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</si>
  <si>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</si>
  <si>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</si>
  <si>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</si>
  <si>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</si>
  <si>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</si>
  <si>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</si>
  <si>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</si>
  <si>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</si>
  <si>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</si>
  <si>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</si>
  <si>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</si>
  <si>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</si>
  <si>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</si>
  <si>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</si>
  <si>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</si>
  <si>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</si>
  <si>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</si>
  <si>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</si>
  <si>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</si>
  <si>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</si>
  <si>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</si>
  <si>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</si>
  <si>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</si>
  <si>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</si>
  <si>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</si>
  <si>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</si>
  <si>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</si>
  <si>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</si>
  <si>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</si>
  <si>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</si>
  <si>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</si>
  <si>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</si>
  <si>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</si>
  <si>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</si>
  <si>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</si>
  <si>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</si>
  <si>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</si>
  <si>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</si>
  <si>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</si>
  <si>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</si>
  <si>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</si>
  <si>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</si>
  <si>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</si>
  <si>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</si>
  <si>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</si>
  <si>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</si>
  <si>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</si>
  <si>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</si>
  <si>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</si>
  <si>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</si>
  <si>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</si>
  <si>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</si>
  <si>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</si>
  <si>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</si>
  <si>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</si>
  <si>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</si>
  <si>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</si>
  <si>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</si>
  <si>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</si>
  <si>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</si>
  <si>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</si>
  <si>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</si>
  <si>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</si>
  <si>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</si>
  <si>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</si>
  <si>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</si>
  <si>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</si>
  <si>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</si>
  <si>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</si>
  <si>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</si>
  <si>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</si>
  <si>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</si>
  <si>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</si>
  <si>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</si>
  <si>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</si>
  <si>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</si>
  <si>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</si>
  <si>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</si>
  <si>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</si>
  <si>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</si>
  <si>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</si>
  <si>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</si>
  <si>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</si>
  <si>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</si>
  <si>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</si>
  <si>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</si>
  <si>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</si>
  <si>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</si>
  <si>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</si>
  <si>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</si>
  <si>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</si>
  <si>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</si>
  <si>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</si>
  <si>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</si>
  <si>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</si>
  <si>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</si>
  <si>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</si>
  <si>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</si>
  <si>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</si>
  <si>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</si>
  <si>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</si>
  <si>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</si>
  <si>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</si>
  <si>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</si>
  <si>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</si>
  <si>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</si>
  <si>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</si>
  <si>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</si>
  <si>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</si>
  <si>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</si>
  <si>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</si>
  <si>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</si>
  <si>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</si>
  <si>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</si>
  <si>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</si>
  <si>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</si>
  <si>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</si>
  <si>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</si>
  <si>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</si>
  <si>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</si>
  <si>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</si>
  <si>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</si>
  <si>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</si>
  <si>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</si>
  <si>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</si>
  <si>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</si>
  <si>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</si>
  <si>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</si>
  <si>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</si>
  <si>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</si>
  <si>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</si>
  <si>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</si>
  <si>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</si>
  <si>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</si>
  <si>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</si>
  <si>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</si>
  <si>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</si>
  <si>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</si>
  <si>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</si>
  <si>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</si>
  <si>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</si>
  <si>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</si>
  <si>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</si>
  <si>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</si>
  <si>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</si>
  <si>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</si>
  <si>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</si>
  <si>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</si>
  <si>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</si>
  <si>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</si>
  <si>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</si>
  <si>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</si>
  <si>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</si>
  <si>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</si>
  <si>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</si>
  <si>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</si>
  <si>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</si>
  <si>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</si>
  <si>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</si>
  <si>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</si>
  <si>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</si>
  <si>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</si>
  <si>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</si>
  <si>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</si>
  <si>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</si>
  <si>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</si>
  <si>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</si>
  <si>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</si>
  <si>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</si>
  <si>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</si>
  <si>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</si>
  <si>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</si>
  <si>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</si>
  <si>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</si>
  <si>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</si>
  <si>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</si>
  <si>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</si>
  <si>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</si>
  <si>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</si>
  <si>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</si>
  <si>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</si>
  <si>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</si>
  <si>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</si>
  <si>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</si>
  <si>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</si>
  <si>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</si>
  <si>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</si>
  <si>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</si>
  <si>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</si>
  <si>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</si>
  <si>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</si>
  <si>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</si>
  <si>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</si>
  <si>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</si>
  <si>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</si>
  <si>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</si>
  <si>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</si>
  <si>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</si>
  <si>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</si>
  <si>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</si>
  <si>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</si>
  <si>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</si>
  <si>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</si>
  <si>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</si>
  <si>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</si>
  <si>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</si>
  <si>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</si>
  <si>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</si>
  <si>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</si>
  <si>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</si>
  <si>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</si>
  <si>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</si>
  <si>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</si>
  <si>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</si>
  <si>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</si>
  <si>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</si>
  <si>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</si>
  <si>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</si>
  <si>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</si>
  <si>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</si>
  <si>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</si>
  <si>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</si>
  <si>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</si>
  <si>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</si>
  <si>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</si>
  <si>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</si>
  <si>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</si>
  <si>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</si>
  <si>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</si>
  <si>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</si>
  <si>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</si>
  <si>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</si>
  <si>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</si>
  <si>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</si>
  <si>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</si>
  <si>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</si>
  <si>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</si>
  <si>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</si>
  <si>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</si>
  <si>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</si>
  <si>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</si>
  <si>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</si>
  <si>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</si>
  <si>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</si>
  <si>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</si>
  <si>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</si>
  <si>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</si>
  <si>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</si>
  <si>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</si>
  <si>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</si>
  <si>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</si>
  <si>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</si>
  <si>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</si>
  <si>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</si>
  <si>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</si>
  <si>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</si>
  <si>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</si>
  <si>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</si>
  <si>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</si>
  <si>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</si>
  <si>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</si>
  <si>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</si>
  <si>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</si>
  <si>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</si>
  <si>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</si>
  <si>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</si>
  <si>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</si>
  <si>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</si>
  <si>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</si>
  <si>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</si>
  <si>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</si>
  <si>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</si>
  <si>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</si>
  <si>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</si>
  <si>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</si>
  <si>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</si>
  <si>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</si>
  <si>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</si>
  <si>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</si>
  <si>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</si>
  <si>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</si>
  <si>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</si>
  <si>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</si>
  <si>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</si>
  <si>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</si>
  <si>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</si>
  <si>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</si>
  <si>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</si>
  <si>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</si>
  <si>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</si>
  <si>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</si>
  <si>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</si>
  <si>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</si>
  <si>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</si>
  <si>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</si>
  <si>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</si>
  <si>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</si>
  <si>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</si>
  <si>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</si>
  <si>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</si>
  <si>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</si>
  <si>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</si>
  <si>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</si>
  <si>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</si>
  <si>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</si>
  <si>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</si>
  <si>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</si>
  <si>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</si>
  <si>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</si>
  <si>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</si>
  <si>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</si>
  <si>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</si>
  <si>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</si>
  <si>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</si>
  <si>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</si>
  <si>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</si>
  <si>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</si>
  <si>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</si>
  <si>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</si>
  <si>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</si>
  <si>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</si>
  <si>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</si>
  <si>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</si>
  <si>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</si>
  <si>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</si>
  <si>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</si>
  <si>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</si>
  <si>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</si>
  <si>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</si>
  <si>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</si>
  <si>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</si>
  <si>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</si>
  <si>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</si>
  <si>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</si>
  <si>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</si>
  <si>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</si>
  <si>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</si>
  <si>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</si>
  <si>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</si>
  <si>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</si>
  <si>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</si>
  <si>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</si>
  <si>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</si>
  <si>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</si>
  <si>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</si>
  <si>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</si>
  <si>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</si>
  <si>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</si>
  <si>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</si>
  <si>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</si>
  <si>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</si>
  <si>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</si>
  <si>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</si>
  <si>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</si>
  <si>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</si>
  <si>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</si>
  <si>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</si>
  <si>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</si>
  <si>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</si>
  <si>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</si>
  <si>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</si>
  <si>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</si>
  <si>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</si>
  <si>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</si>
  <si>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</si>
  <si>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</si>
  <si>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</si>
  <si>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</si>
  <si>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</si>
  <si>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</si>
  <si>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</si>
  <si>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</si>
  <si>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</si>
  <si>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</si>
  <si>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</si>
  <si>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</si>
  <si>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</si>
  <si>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</si>
  <si>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</si>
  <si>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</si>
  <si>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</si>
  <si>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</si>
  <si>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</si>
  <si>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</si>
  <si>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</si>
  <si>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</si>
  <si>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</si>
  <si>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</si>
  <si>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</si>
  <si>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</si>
  <si>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</si>
  <si>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</si>
  <si>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</si>
  <si>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</si>
  <si>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</si>
  <si>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</si>
  <si>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</si>
  <si>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</si>
  <si>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</si>
  <si>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</si>
  <si>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</si>
  <si>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</si>
  <si>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</si>
  <si>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</si>
  <si>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</si>
  <si>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</si>
  <si>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</si>
  <si>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</si>
  <si>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</si>
  <si>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</si>
  <si>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</si>
  <si>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</si>
  <si>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</si>
  <si>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</si>
  <si>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</si>
  <si>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</si>
  <si>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</si>
  <si>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</si>
  <si>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</si>
  <si>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</si>
  <si>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</si>
  <si>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</si>
  <si>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</si>
  <si>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</si>
  <si>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</si>
  <si>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</si>
  <si>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</si>
  <si>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</si>
  <si>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</si>
  <si>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</si>
  <si>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</si>
  <si>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</si>
  <si>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</si>
  <si>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</si>
  <si>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</si>
  <si>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</si>
  <si>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</si>
  <si>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</si>
  <si>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</si>
  <si>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</si>
  <si>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</si>
  <si>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</si>
  <si>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</si>
  <si>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</si>
  <si>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</si>
  <si>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</si>
  <si>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</si>
  <si>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</si>
  <si>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</si>
  <si>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</si>
  <si>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</si>
  <si>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</si>
  <si>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</si>
  <si>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</si>
  <si>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</si>
  <si>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</si>
  <si>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</si>
  <si>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</si>
  <si>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</si>
  <si>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</si>
  <si>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</si>
  <si>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</si>
  <si>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</si>
  <si>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</si>
  <si>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</si>
  <si>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</si>
  <si>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</si>
  <si>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</si>
  <si>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</si>
  <si>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</si>
  <si>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</si>
  <si>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</si>
  <si>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</si>
  <si>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</si>
  <si>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</si>
  <si>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</si>
  <si>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</si>
  <si>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</si>
  <si>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</si>
  <si>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</si>
  <si>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</si>
  <si>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</si>
  <si>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</si>
  <si>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</si>
  <si>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</si>
  <si>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</si>
  <si>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</si>
  <si>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</si>
  <si>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</si>
  <si>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</si>
  <si>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</si>
  <si>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</si>
  <si>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</si>
  <si>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</si>
  <si>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</si>
  <si>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</si>
  <si>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</si>
  <si>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</si>
  <si>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</si>
  <si>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</si>
  <si>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</si>
  <si>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</si>
  <si>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</si>
  <si>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</si>
  <si>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</si>
  <si>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</si>
  <si>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</si>
  <si>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</si>
  <si>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</si>
  <si>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</si>
  <si>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</si>
  <si>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</si>
  <si>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</si>
  <si>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</si>
  <si>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</si>
  <si>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</si>
  <si>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</si>
  <si>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</si>
  <si>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</si>
  <si>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</si>
  <si>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</si>
  <si>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</si>
  <si>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</si>
  <si>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</si>
  <si>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</si>
  <si>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</si>
  <si>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</si>
  <si>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</si>
  <si>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</si>
  <si>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</si>
  <si>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</si>
  <si>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</si>
  <si>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</si>
  <si>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</si>
  <si>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</si>
  <si>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</si>
  <si>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</si>
  <si>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</si>
  <si>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</si>
  <si>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</si>
  <si>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</si>
  <si>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</si>
  <si>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</si>
  <si>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</si>
  <si>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</si>
  <si>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</si>
  <si>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</si>
  <si>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</si>
  <si>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</si>
  <si>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</si>
  <si>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</si>
  <si>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</si>
  <si>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</si>
  <si>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</si>
  <si>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</si>
  <si>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</si>
  <si>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</si>
  <si>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</si>
  <si>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</si>
  <si>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</si>
  <si>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</si>
  <si>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</si>
  <si>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</si>
  <si>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</si>
  <si>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</si>
  <si>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</si>
  <si>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</si>
  <si>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</si>
  <si>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</si>
  <si>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</si>
  <si>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</si>
  <si>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</si>
  <si>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</si>
  <si>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</si>
  <si>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</si>
  <si>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</si>
  <si>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</si>
  <si>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</si>
  <si>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</si>
  <si>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</si>
  <si>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</si>
  <si>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</si>
  <si>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</si>
  <si>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</si>
  <si>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</si>
  <si>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</si>
  <si>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</si>
  <si>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</si>
  <si>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</si>
  <si>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</si>
  <si>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</si>
  <si>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</si>
  <si>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</si>
  <si>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</si>
  <si>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</si>
  <si>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</si>
  <si>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</si>
  <si>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</si>
  <si>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</si>
  <si>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</si>
  <si>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</si>
  <si>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</si>
  <si>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</si>
  <si>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</si>
  <si>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</si>
  <si>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</si>
  <si>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</si>
  <si>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</si>
  <si>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</si>
  <si>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</si>
  <si>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</si>
  <si>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</si>
  <si>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</si>
  <si>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</si>
  <si>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</si>
  <si>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</si>
  <si>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</si>
  <si>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</si>
  <si>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</si>
  <si>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</si>
  <si>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</si>
  <si>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</si>
  <si>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</si>
  <si>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</si>
  <si>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</si>
  <si>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</si>
  <si>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</si>
  <si>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</si>
  <si>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</si>
  <si>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</si>
  <si>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</si>
  <si>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</si>
  <si>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</si>
  <si>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</si>
  <si>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</si>
  <si>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</si>
  <si>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</si>
  <si>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</si>
  <si>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</si>
  <si>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</si>
  <si>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</si>
  <si>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</si>
  <si>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</si>
  <si>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</si>
  <si>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</si>
  <si>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</si>
  <si>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</si>
  <si>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</si>
  <si>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</si>
  <si>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</si>
  <si>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</si>
  <si>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</si>
  <si>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</si>
  <si>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</si>
  <si>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</si>
  <si>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</si>
  <si>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</si>
  <si>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</si>
  <si>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</si>
  <si>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</si>
  <si>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</si>
  <si>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</si>
  <si>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</si>
  <si>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</si>
  <si>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</si>
  <si>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</si>
  <si>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</si>
  <si>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</si>
  <si>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</si>
  <si>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</si>
  <si>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</si>
  <si>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</si>
  <si>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</si>
  <si>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</si>
  <si>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</si>
  <si>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</si>
  <si>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</si>
  <si>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</si>
  <si>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</si>
  <si>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</si>
  <si>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</si>
  <si>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</si>
  <si>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</si>
  <si>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</si>
  <si>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</si>
  <si>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</si>
  <si>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</si>
  <si>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</si>
  <si>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</si>
  <si>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</si>
  <si>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</si>
  <si>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</si>
  <si>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</si>
  <si>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</si>
  <si>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</si>
  <si>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</si>
  <si>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</si>
  <si>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</si>
  <si>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</si>
  <si>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</si>
  <si>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</si>
  <si>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</si>
  <si>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</si>
  <si>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</si>
  <si>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</si>
  <si>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</si>
  <si>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</si>
  <si>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</si>
  <si>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</si>
  <si>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</si>
  <si>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</si>
  <si>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</si>
  <si>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</si>
  <si>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</si>
  <si>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</si>
  <si>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</si>
  <si>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</si>
  <si>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</si>
  <si>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</si>
  <si>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</si>
  <si>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</si>
  <si>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</si>
  <si>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</si>
  <si>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</si>
  <si>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</si>
  <si>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</si>
  <si>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</si>
  <si>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</si>
  <si>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</si>
  <si>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</si>
  <si>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</si>
  <si>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</si>
  <si>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</si>
  <si>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</si>
  <si>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</si>
  <si>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</si>
  <si>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</si>
  <si>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</si>
  <si>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</si>
  <si>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</si>
  <si>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</si>
  <si>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</si>
  <si>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</si>
  <si>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</si>
  <si>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</si>
  <si>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</si>
  <si>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</si>
  <si>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</si>
  <si>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</si>
  <si>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</si>
  <si>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</si>
  <si>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</si>
  <si>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</si>
  <si>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</si>
  <si>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</si>
  <si>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</si>
  <si>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</si>
  <si>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</si>
  <si>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</si>
  <si>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</si>
  <si>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</si>
  <si>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</si>
  <si>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</si>
  <si>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</si>
  <si>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</si>
  <si>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</si>
  <si>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</si>
  <si>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</si>
  <si>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</si>
  <si>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</si>
  <si>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</si>
  <si>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</si>
  <si>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</si>
  <si>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</si>
  <si>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</si>
  <si>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</si>
  <si>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</si>
  <si>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</si>
  <si>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</si>
  <si>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</si>
  <si>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</si>
  <si>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</si>
  <si>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</si>
  <si>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</si>
  <si>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</si>
  <si>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</si>
  <si>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</si>
  <si>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</si>
  <si>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</si>
  <si>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</si>
  <si>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</si>
  <si>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</si>
  <si>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</si>
  <si>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</si>
  <si>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</si>
  <si>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</si>
  <si>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</si>
  <si>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</si>
  <si>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</si>
  <si>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</si>
  <si>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</si>
  <si>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</si>
  <si>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</si>
  <si>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</si>
  <si>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</si>
  <si>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</si>
  <si>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</si>
  <si>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</si>
  <si>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</si>
  <si>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</si>
  <si>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</si>
  <si>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</si>
  <si>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</si>
  <si>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</si>
  <si>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</si>
  <si>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</si>
  <si>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</si>
  <si>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</si>
  <si>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</si>
  <si>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</si>
  <si>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</si>
  <si>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</si>
  <si>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</si>
  <si>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</si>
  <si>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</si>
  <si>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</si>
  <si>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</si>
  <si>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</si>
  <si>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</si>
  <si>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</si>
  <si>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</si>
  <si>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</si>
  <si>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</si>
  <si>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</si>
  <si>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</si>
  <si>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</si>
  <si>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</si>
  <si>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</si>
  <si>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</si>
  <si>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</si>
  <si>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</si>
  <si>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</si>
  <si>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</si>
  <si>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</si>
  <si>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</si>
  <si>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</si>
  <si>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</si>
  <si>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</si>
  <si>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</si>
  <si>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</si>
  <si>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</si>
  <si>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</si>
  <si>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</si>
  <si>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</si>
  <si>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</si>
  <si>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</si>
  <si>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</si>
  <si>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</si>
  <si>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</si>
  <si>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</si>
  <si>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</si>
  <si>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</si>
  <si>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</si>
  <si>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</si>
  <si>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</si>
  <si>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</si>
  <si>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</si>
  <si>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</si>
  <si>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</si>
  <si>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</si>
  <si>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</si>
  <si>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</si>
  <si>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</si>
  <si>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</si>
  <si>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</si>
  <si>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</si>
  <si>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</si>
  <si>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</si>
  <si>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</si>
  <si>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</si>
  <si>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</si>
  <si>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</si>
  <si>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</si>
  <si>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</si>
  <si>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</si>
  <si>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</si>
  <si>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</si>
  <si>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</si>
  <si>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</si>
  <si>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</si>
  <si>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</si>
  <si>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</si>
  <si>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</si>
  <si>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</si>
  <si>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</si>
  <si>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</si>
  <si>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</si>
  <si>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</si>
  <si>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</si>
  <si>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</si>
  <si>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</si>
  <si>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</si>
  <si>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</si>
  <si>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</si>
  <si>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</si>
  <si>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</si>
  <si>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</si>
  <si>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</si>
  <si>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</si>
  <si>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</si>
  <si>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</si>
  <si>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</si>
  <si>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</si>
  <si>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</si>
  <si>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</si>
  <si>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</si>
  <si>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</si>
  <si>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</si>
  <si>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</si>
  <si>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</si>
  <si>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</si>
  <si>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</si>
  <si>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</si>
  <si>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</si>
  <si>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</si>
  <si>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</si>
  <si>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</si>
  <si>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</si>
  <si>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</si>
  <si>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</si>
  <si>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</si>
  <si>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</si>
  <si>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</si>
  <si>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</si>
  <si>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</si>
  <si>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</si>
  <si>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</si>
  <si>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</si>
  <si>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</si>
  <si>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</si>
  <si>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</si>
  <si>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</si>
  <si>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</si>
  <si>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</si>
  <si>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</si>
  <si>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</si>
  <si>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</si>
  <si>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</si>
  <si>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</si>
  <si>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</si>
  <si>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</si>
  <si>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</si>
  <si>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</si>
  <si>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</si>
  <si>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</si>
  <si>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</si>
  <si>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</si>
  <si>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</si>
  <si>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</si>
  <si>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</si>
  <si>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</si>
  <si>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</si>
  <si>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</si>
  <si>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</si>
  <si>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</si>
  <si>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</si>
  <si>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</si>
  <si>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</si>
  <si>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</si>
  <si>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</si>
  <si>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</si>
  <si>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</si>
  <si>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</si>
  <si>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</si>
  <si>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</si>
  <si>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</si>
  <si>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</si>
  <si>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</si>
  <si>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</si>
  <si>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</si>
  <si>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</si>
  <si>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</si>
  <si>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</si>
  <si>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</si>
  <si>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</si>
  <si>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</si>
  <si>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</si>
  <si>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</si>
  <si>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</si>
  <si>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</si>
  <si>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</si>
  <si>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</si>
  <si>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</si>
  <si>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</si>
  <si>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</si>
  <si>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</si>
  <si>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</si>
  <si>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</si>
  <si>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</si>
  <si>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</si>
  <si>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</si>
  <si>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</si>
  <si>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</si>
  <si>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</si>
  <si>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</si>
  <si>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</si>
  <si>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</si>
  <si>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</si>
  <si>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</si>
  <si>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</si>
  <si>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</si>
  <si>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</si>
  <si>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</si>
  <si>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</si>
  <si>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</si>
  <si>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</si>
  <si>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</si>
  <si>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</si>
  <si>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</si>
  <si>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</si>
  <si>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</si>
  <si>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</si>
  <si>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</si>
  <si>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</si>
  <si>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</si>
  <si>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</si>
  <si>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</si>
  <si>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</si>
  <si>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</si>
  <si>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</si>
  <si>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</si>
  <si>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</si>
  <si>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</si>
  <si>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</si>
  <si>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</si>
  <si>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</si>
  <si>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</si>
  <si>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</si>
  <si>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</si>
  <si>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</si>
  <si>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</si>
  <si>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</si>
  <si>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</si>
  <si>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</si>
  <si>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</si>
  <si>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</si>
  <si>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</si>
  <si>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</si>
  <si>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</si>
  <si>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</si>
  <si>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</si>
  <si>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</si>
  <si>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</si>
  <si>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</si>
  <si>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</si>
  <si>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</si>
  <si>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</si>
  <si>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</si>
  <si>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</si>
  <si>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</si>
  <si>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</si>
  <si>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</si>
  <si>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</si>
  <si>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</si>
  <si>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</si>
  <si>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</si>
  <si>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</si>
  <si>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</si>
  <si>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</si>
  <si>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</si>
  <si>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</si>
  <si>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</si>
  <si>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</si>
  <si>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</si>
  <si>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</si>
  <si>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</si>
  <si>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</si>
  <si>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</si>
  <si>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</si>
  <si>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</si>
  <si>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</si>
  <si>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</si>
  <si>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</si>
  <si>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</si>
  <si>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</si>
  <si>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</si>
  <si>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</si>
  <si>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</si>
  <si>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</si>
  <si>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</si>
  <si>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</si>
  <si>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</si>
  <si>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</si>
  <si>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</si>
  <si>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</si>
  <si>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</si>
  <si>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</si>
  <si>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</si>
  <si>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</si>
  <si>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</si>
  <si>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</si>
  <si>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</si>
  <si>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</si>
  <si>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</si>
  <si>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</si>
  <si>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</si>
  <si>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</si>
  <si>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</si>
  <si>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</si>
  <si>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</si>
  <si>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</si>
  <si>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</si>
  <si>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</si>
  <si>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</si>
  <si>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</si>
  <si>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</si>
  <si>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</si>
  <si>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</si>
  <si>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</si>
  <si>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</si>
  <si>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</si>
  <si>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</si>
  <si>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</si>
  <si>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</si>
  <si>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</si>
  <si>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</si>
  <si>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</si>
  <si>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</si>
  <si>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</si>
  <si>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</si>
  <si>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</si>
  <si>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</si>
  <si>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</si>
  <si>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</si>
  <si>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</si>
  <si>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</si>
  <si>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</si>
  <si>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</si>
  <si>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</si>
  <si>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</si>
  <si>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</si>
  <si>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</si>
  <si>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</si>
  <si>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</si>
  <si>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</si>
  <si>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</si>
  <si>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</si>
  <si>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</si>
  <si>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</si>
  <si>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</si>
  <si>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</si>
  <si>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</si>
  <si>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</si>
  <si>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</si>
  <si>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</si>
  <si>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</si>
  <si>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</si>
  <si>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</si>
  <si>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</si>
  <si>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</si>
  <si>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</si>
  <si>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</si>
  <si>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</si>
  <si>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</si>
  <si>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</si>
  <si>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</si>
  <si>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</si>
  <si>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</si>
  <si>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</si>
  <si>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</si>
  <si>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</si>
  <si>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</si>
  <si>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</si>
  <si>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</si>
  <si>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</si>
  <si>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</si>
  <si>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</si>
  <si>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</si>
  <si>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</si>
  <si>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</si>
  <si>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</si>
  <si>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</si>
  <si>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</si>
  <si>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</si>
  <si>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</si>
  <si>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</si>
  <si>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</si>
  <si>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</si>
  <si>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</si>
  <si>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</si>
  <si>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</si>
  <si>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</si>
  <si>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</si>
  <si>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</si>
  <si>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</si>
  <si>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</si>
  <si>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</si>
  <si>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</si>
  <si>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</si>
  <si>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</si>
  <si>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</si>
  <si>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</si>
  <si>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</si>
  <si>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</si>
  <si>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</si>
  <si>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</si>
  <si>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</si>
  <si>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</si>
  <si>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</si>
  <si>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</si>
  <si>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</si>
  <si>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</si>
  <si>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</si>
  <si>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</si>
  <si>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</si>
  <si>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</si>
  <si>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</si>
  <si>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</si>
  <si>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</si>
  <si>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</si>
  <si>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</si>
  <si>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</si>
  <si>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</si>
  <si>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</si>
  <si>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</si>
  <si>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</si>
  <si>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</si>
  <si>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</si>
  <si>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</si>
  <si>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</si>
  <si>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</si>
  <si>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</si>
  <si>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</si>
  <si>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</si>
  <si>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</si>
  <si>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</si>
  <si>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</si>
  <si>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</si>
  <si>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</si>
  <si>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</si>
  <si>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</si>
  <si>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</si>
  <si>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</si>
  <si>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</si>
  <si>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</si>
  <si>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</si>
  <si>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</si>
  <si>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</si>
  <si>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</si>
  <si>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</si>
  <si>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</si>
  <si>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</si>
  <si>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</si>
  <si>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</si>
  <si>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</si>
  <si>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</si>
  <si>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</si>
  <si>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</si>
  <si>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</si>
  <si>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</si>
  <si>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</si>
  <si>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</si>
  <si>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</si>
  <si>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</si>
  <si>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</si>
  <si>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</si>
  <si>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</si>
  <si>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</si>
  <si>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</si>
  <si>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</si>
  <si>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</si>
  <si>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</si>
  <si>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</si>
  <si>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</si>
  <si>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</si>
  <si>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</si>
  <si>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</si>
  <si>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</si>
  <si>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</si>
  <si>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</si>
  <si>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</si>
  <si>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</si>
  <si>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</si>
  <si>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</si>
  <si>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</si>
  <si>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</si>
  <si>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</si>
  <si>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</si>
  <si>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</si>
  <si>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</si>
  <si>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</si>
  <si>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</si>
  <si>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</si>
  <si>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</si>
  <si>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</si>
  <si>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</si>
  <si>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</si>
  <si>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</si>
  <si>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</si>
  <si>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</si>
  <si>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</si>
  <si>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</si>
  <si>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</si>
  <si>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</si>
  <si>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</si>
  <si>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</si>
  <si>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</si>
  <si>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</si>
  <si>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</si>
  <si>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</si>
  <si>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</si>
  <si>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</si>
  <si>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</si>
  <si>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</si>
  <si>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</si>
  <si>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</si>
  <si>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</si>
  <si>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</si>
  <si>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</si>
  <si>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</si>
  <si>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</si>
  <si>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</si>
  <si>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</si>
  <si>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</si>
  <si>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</si>
  <si>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</si>
  <si>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</si>
  <si>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</si>
  <si>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</si>
  <si>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</si>
  <si>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</si>
  <si>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</si>
  <si>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</si>
  <si>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</si>
  <si>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</si>
  <si>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</si>
  <si>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</si>
  <si>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</si>
  <si>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</si>
  <si>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</si>
  <si>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</si>
  <si>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</si>
  <si>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</si>
  <si>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</si>
  <si>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</si>
  <si>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</si>
  <si>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</si>
  <si>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</si>
  <si>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</si>
  <si>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</si>
  <si>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</si>
  <si>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</si>
  <si>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</si>
  <si>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</si>
  <si>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</si>
  <si>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</si>
  <si>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</si>
  <si>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</si>
  <si>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</si>
  <si>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</si>
  <si>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</si>
  <si>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</si>
  <si>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</si>
  <si>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</si>
  <si>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</si>
  <si>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</si>
  <si>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</si>
  <si>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</si>
  <si>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</si>
  <si>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</si>
  <si>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</si>
  <si>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</si>
  <si>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</si>
  <si>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</si>
  <si>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</si>
  <si>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</si>
  <si>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</si>
  <si>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</si>
  <si>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</si>
  <si>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</si>
  <si>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</si>
  <si>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</si>
  <si>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</si>
  <si>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</si>
  <si>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</si>
  <si>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</si>
  <si>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</si>
  <si>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</si>
  <si>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</si>
  <si>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</si>
  <si>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</si>
  <si>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</si>
  <si>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</si>
  <si>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</si>
  <si>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</si>
  <si>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</si>
  <si>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</si>
  <si>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</si>
  <si>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</si>
  <si>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</si>
  <si>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</si>
  <si>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</si>
  <si>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</si>
  <si>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</si>
  <si>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</si>
  <si>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</si>
  <si>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</si>
  <si>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</si>
  <si>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</si>
  <si>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</si>
  <si>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</si>
  <si>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</si>
  <si>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</si>
  <si>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</si>
  <si>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</si>
  <si>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</si>
  <si>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</si>
  <si>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</si>
  <si>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</si>
  <si>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</si>
  <si>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</si>
  <si>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</si>
  <si>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</si>
  <si>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</si>
  <si>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</si>
  <si>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</si>
  <si>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</si>
  <si>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</si>
  <si>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</si>
  <si>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</si>
  <si>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</si>
  <si>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</si>
  <si>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</si>
  <si>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</si>
  <si>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</si>
  <si>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</si>
  <si>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</si>
  <si>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</si>
  <si>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</si>
  <si>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</si>
  <si>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</si>
  <si>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</si>
  <si>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</si>
  <si>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</si>
  <si>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</si>
  <si>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</si>
  <si>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</si>
  <si>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</si>
  <si>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</si>
  <si>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</si>
  <si>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</si>
  <si>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</si>
  <si>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</si>
  <si>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</si>
  <si>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</si>
  <si>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</si>
  <si>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</si>
  <si>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</si>
  <si>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</si>
  <si>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</si>
  <si>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</si>
  <si>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</si>
  <si>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</si>
  <si>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</si>
  <si>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</si>
  <si>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</si>
  <si>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</si>
  <si>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</si>
  <si>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</si>
  <si>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</si>
  <si>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</si>
  <si>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</si>
  <si>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</si>
  <si>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</si>
  <si>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</si>
  <si>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</si>
  <si>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</si>
  <si>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</si>
  <si>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</si>
  <si>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</si>
  <si>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</si>
  <si>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</si>
  <si>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</si>
  <si>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</si>
  <si>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</si>
  <si>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</si>
  <si>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</si>
  <si>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</si>
  <si>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</si>
  <si>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</si>
  <si>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</si>
  <si>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</si>
  <si>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</si>
  <si>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</si>
  <si>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</si>
  <si>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</si>
  <si>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</si>
  <si>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</si>
  <si>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</si>
  <si>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</si>
  <si>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</si>
  <si>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</si>
  <si>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</si>
  <si>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</si>
  <si>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</si>
  <si>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</si>
  <si>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</si>
  <si>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</si>
  <si>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</si>
  <si>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</si>
  <si>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</si>
  <si>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</si>
  <si>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</si>
  <si>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</si>
  <si>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</si>
  <si>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</si>
  <si>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</si>
  <si>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</si>
  <si>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</si>
  <si>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</si>
  <si>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</si>
  <si>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</si>
  <si>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</si>
  <si>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</si>
  <si>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</si>
  <si>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</si>
  <si>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</si>
  <si>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</si>
  <si>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</si>
  <si>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</si>
  <si>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</si>
  <si>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</si>
  <si>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</si>
  <si>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</si>
  <si>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</si>
  <si>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</si>
  <si>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</si>
  <si>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</si>
  <si>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</si>
  <si>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</si>
  <si>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</si>
  <si>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</si>
  <si>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</si>
  <si>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</si>
  <si>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</si>
  <si>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</si>
  <si>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</si>
  <si>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</si>
  <si>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</si>
  <si>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</si>
  <si>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</si>
  <si>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</si>
  <si>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</si>
  <si>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</si>
  <si>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</si>
  <si>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</si>
  <si>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</si>
  <si>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</si>
  <si>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</si>
  <si>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</si>
  <si>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</si>
  <si>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</si>
  <si>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</si>
  <si>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</si>
  <si>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</si>
  <si>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</si>
  <si>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</si>
  <si>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</si>
  <si>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</si>
  <si>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</si>
  <si>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</si>
  <si>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</si>
  <si>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</si>
  <si>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</si>
  <si>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</si>
  <si>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</si>
  <si>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</si>
  <si>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</si>
  <si>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</si>
  <si>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</si>
  <si>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</si>
  <si>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</si>
  <si>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</si>
  <si>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</si>
  <si>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</si>
  <si>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</si>
  <si>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</si>
  <si>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</si>
  <si>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</si>
  <si>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</si>
  <si>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</si>
  <si>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</si>
  <si>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</si>
  <si>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</si>
  <si>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</si>
  <si>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</si>
  <si>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</si>
  <si>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</si>
  <si>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</si>
  <si>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</si>
  <si>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</si>
  <si>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</si>
  <si>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</si>
  <si>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</si>
  <si>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</si>
  <si>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</si>
  <si>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</si>
  <si>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</si>
  <si>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</si>
  <si>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</si>
  <si>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</si>
  <si>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</si>
  <si>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</si>
  <si>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</si>
  <si>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</si>
  <si>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</si>
  <si>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</si>
  <si>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</si>
  <si>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</si>
  <si>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</si>
  <si>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</si>
  <si>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</si>
  <si>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</si>
  <si>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</si>
  <si>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</si>
  <si>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</si>
  <si>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</si>
  <si>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</si>
  <si>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</si>
  <si>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</si>
  <si>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</si>
  <si>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</si>
  <si>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</si>
  <si>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</si>
  <si>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</si>
  <si>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</si>
  <si>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</si>
  <si>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</si>
  <si>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</si>
  <si>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</si>
  <si>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</si>
  <si>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</si>
  <si>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</si>
  <si>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</si>
  <si>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</si>
  <si>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</si>
  <si>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</si>
  <si>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</si>
  <si>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</si>
  <si>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</si>
  <si>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</si>
  <si>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</si>
  <si>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</si>
  <si>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</si>
  <si>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</si>
  <si>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</si>
  <si>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</si>
  <si>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</si>
  <si>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</si>
  <si>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</si>
  <si>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</si>
  <si>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</si>
  <si>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</si>
  <si>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</si>
  <si>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</si>
  <si>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</si>
  <si>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</si>
  <si>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</si>
  <si>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</si>
  <si>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</si>
  <si>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</si>
  <si>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</si>
  <si>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</si>
  <si>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</si>
  <si>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</si>
  <si>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</si>
  <si>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</si>
  <si>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</si>
  <si>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</si>
  <si>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</si>
  <si>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</si>
  <si>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</si>
  <si>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</si>
  <si>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</si>
  <si>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</si>
  <si>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</si>
  <si>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</si>
  <si>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</si>
  <si>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</si>
  <si>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</si>
  <si>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</si>
  <si>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</si>
  <si>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</si>
  <si>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</si>
  <si>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</si>
  <si>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</si>
  <si>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</si>
  <si>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</si>
  <si>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</si>
  <si>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</si>
  <si>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</si>
  <si>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</si>
  <si>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</si>
  <si>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</si>
  <si>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</si>
  <si>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</si>
  <si>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</si>
  <si>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</si>
  <si>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</si>
  <si>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</si>
  <si>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</si>
  <si>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</si>
  <si>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</si>
  <si>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</si>
  <si>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</si>
  <si>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</si>
  <si>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</si>
  <si>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</si>
  <si>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</si>
  <si>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</si>
  <si>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</si>
  <si>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</si>
  <si>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</si>
  <si>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</si>
  <si>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</si>
  <si>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</si>
  <si>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</si>
  <si>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</si>
  <si>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</si>
  <si>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</si>
  <si>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</si>
  <si>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</si>
  <si>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</si>
  <si>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</si>
  <si>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</si>
  <si>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</si>
  <si>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</si>
  <si>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</si>
  <si>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</si>
  <si>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</si>
  <si>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</si>
  <si>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</si>
  <si>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</si>
  <si>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</si>
  <si>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</si>
  <si>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</si>
  <si>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</si>
  <si>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</si>
  <si>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</si>
  <si>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</si>
  <si>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</si>
  <si>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</si>
  <si>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</si>
  <si>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</si>
  <si>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</si>
  <si>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</si>
  <si>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</si>
  <si>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</si>
  <si>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</si>
  <si>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</si>
  <si>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</si>
  <si>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</si>
  <si>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</si>
  <si>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</si>
  <si>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</si>
  <si>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</si>
  <si>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</si>
  <si>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</si>
  <si>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</si>
  <si>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</si>
  <si>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</si>
  <si>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</si>
  <si>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</si>
  <si>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</si>
  <si>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</si>
  <si>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</si>
  <si>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</si>
  <si>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</si>
  <si>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</si>
  <si>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</si>
  <si>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</si>
  <si>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</si>
  <si>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</si>
  <si>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</si>
  <si>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</si>
  <si>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</si>
  <si>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</si>
  <si>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</si>
  <si>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</si>
  <si>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</si>
  <si>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</si>
  <si>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</si>
  <si>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</si>
  <si>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</si>
  <si>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</si>
  <si>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</si>
  <si>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</si>
  <si>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</si>
  <si>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</si>
  <si>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</si>
  <si>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</si>
  <si>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</si>
  <si>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</si>
  <si>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</si>
  <si>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</si>
  <si>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</si>
  <si>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</si>
  <si>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</si>
  <si>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</si>
  <si>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</si>
  <si>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</si>
  <si>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</si>
  <si>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</si>
  <si>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</si>
  <si>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</si>
  <si>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</si>
  <si>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</si>
  <si>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</si>
  <si>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</si>
  <si>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</si>
  <si>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</si>
  <si>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</si>
  <si>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</si>
  <si>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</si>
  <si>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</si>
  <si>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</si>
  <si>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</si>
  <si>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</si>
  <si>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</si>
  <si>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</si>
  <si>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</si>
  <si>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</si>
  <si>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</si>
  <si>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</si>
  <si>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</si>
  <si>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</si>
  <si>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</si>
  <si>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</si>
  <si>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</si>
  <si>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</si>
  <si>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</si>
  <si>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</si>
  <si>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</si>
  <si>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</si>
  <si>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</si>
  <si>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</si>
  <si>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</si>
  <si>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</si>
  <si>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</si>
  <si>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</si>
  <si>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</si>
  <si>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</si>
  <si>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</si>
  <si>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</si>
  <si>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</si>
  <si>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</si>
  <si>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</si>
  <si>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</si>
  <si>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</si>
  <si>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</si>
  <si>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</si>
  <si>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</si>
  <si>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</si>
  <si>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</si>
  <si>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</si>
  <si>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</si>
  <si>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</si>
  <si>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</si>
  <si>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</si>
  <si>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</si>
  <si>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</si>
  <si>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</si>
  <si>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</si>
  <si>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</si>
  <si>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</si>
  <si>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</si>
  <si>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</si>
  <si>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</si>
  <si>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</si>
  <si>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</si>
  <si>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</si>
  <si>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</si>
  <si>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</si>
  <si>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</si>
  <si>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</si>
  <si>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</si>
  <si>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</si>
  <si>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</si>
  <si>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</si>
  <si>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</si>
  <si>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</si>
  <si>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</si>
  <si>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</si>
  <si>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</si>
  <si>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</si>
  <si>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</si>
  <si>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</si>
  <si>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</si>
  <si>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</si>
  <si>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</si>
  <si>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</si>
  <si>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</si>
  <si>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</si>
  <si>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</si>
  <si>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</si>
  <si>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</si>
  <si>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</si>
  <si>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</si>
  <si>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</si>
  <si>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</si>
  <si>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</si>
  <si>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</si>
  <si>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</si>
  <si>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</si>
  <si>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</si>
  <si>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</si>
  <si>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</si>
  <si>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</si>
  <si>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</si>
  <si>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</si>
  <si>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</si>
  <si>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</si>
  <si>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</si>
  <si>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</si>
  <si>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</si>
  <si>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</si>
  <si>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</si>
  <si>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</si>
  <si>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</si>
  <si>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</si>
  <si>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</si>
  <si>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</si>
  <si>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</si>
  <si>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</si>
  <si>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</si>
  <si>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</si>
  <si>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</si>
  <si>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</si>
  <si>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</si>
  <si>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</si>
  <si>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</si>
  <si>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</si>
  <si>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</si>
  <si>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</si>
  <si>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</si>
  <si>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</si>
  <si>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</si>
  <si>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</si>
  <si>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</si>
  <si>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</si>
  <si>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</si>
  <si>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</si>
  <si>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</si>
  <si>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</si>
  <si>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</si>
  <si>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</si>
  <si>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</si>
  <si>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</si>
  <si>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</si>
  <si>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</si>
  <si>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</si>
  <si>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</si>
  <si>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</si>
  <si>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</si>
  <si>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</si>
  <si>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</si>
  <si>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</si>
  <si>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</si>
  <si>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</si>
  <si>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</si>
  <si>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</si>
  <si>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</si>
  <si>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</si>
  <si>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</si>
  <si>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</si>
  <si>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</si>
  <si>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</si>
  <si>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</si>
  <si>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</si>
  <si>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</si>
  <si>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</si>
  <si>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</si>
  <si>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</si>
  <si>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</si>
  <si>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</si>
  <si>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</si>
  <si>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</si>
  <si>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</si>
  <si>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</si>
  <si>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</si>
  <si>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</si>
  <si>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</si>
  <si>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</si>
  <si>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</si>
  <si>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</si>
  <si>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</si>
  <si>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</si>
  <si>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</si>
  <si>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</si>
  <si>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</si>
  <si>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</si>
  <si>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</si>
  <si>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</si>
  <si>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</si>
  <si>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</si>
  <si>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</si>
  <si>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</si>
  <si>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</si>
  <si>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</si>
  <si>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</si>
  <si>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</si>
  <si>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</si>
  <si>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</si>
  <si>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</si>
  <si>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</si>
  <si>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</si>
  <si>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</si>
  <si>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</si>
  <si>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</si>
  <si>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</si>
  <si>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</si>
  <si>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</si>
  <si>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</si>
  <si>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</si>
  <si>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</si>
  <si>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</si>
  <si>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</si>
  <si>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</si>
  <si>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</si>
  <si>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</si>
  <si>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</si>
  <si>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</si>
  <si>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</si>
  <si>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</si>
  <si>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</si>
  <si>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</si>
  <si>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</si>
  <si>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</si>
  <si>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</si>
  <si>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</si>
  <si>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</si>
  <si>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</si>
  <si>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</si>
  <si>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</si>
  <si>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</si>
  <si>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</si>
  <si>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</si>
  <si>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</si>
  <si>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</si>
  <si>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</si>
  <si>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</si>
  <si>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</si>
  <si>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</si>
  <si>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</si>
  <si>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</si>
  <si>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</si>
  <si>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</si>
  <si>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</si>
  <si>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</si>
  <si>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</si>
  <si>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</si>
  <si>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</si>
  <si>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</si>
  <si>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</si>
  <si>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</si>
  <si>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</si>
  <si>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</si>
  <si>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</si>
  <si>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</si>
  <si>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</si>
  <si>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</si>
  <si>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</si>
  <si>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</si>
  <si>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</si>
  <si>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</si>
  <si>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</si>
  <si>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</si>
  <si>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</si>
  <si>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</si>
  <si>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</si>
  <si>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</si>
  <si>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</si>
  <si>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</si>
  <si>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</si>
  <si>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</si>
  <si>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</si>
  <si>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</si>
  <si>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</si>
  <si>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</si>
  <si>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</si>
  <si>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</si>
  <si>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</si>
  <si>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</si>
  <si>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</si>
  <si>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</si>
  <si>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</si>
  <si>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</si>
  <si>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</si>
  <si>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</si>
  <si>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</si>
  <si>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</si>
  <si>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</si>
  <si>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</si>
  <si>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</si>
  <si>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</si>
  <si>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</si>
  <si>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</si>
  <si>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</si>
  <si>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</si>
  <si>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</si>
  <si>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</si>
  <si>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</si>
  <si>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</si>
  <si>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</si>
  <si>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</si>
  <si>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</si>
  <si>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</si>
  <si>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</si>
  <si>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</si>
  <si>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</si>
  <si>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</si>
  <si>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</si>
  <si>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</si>
  <si>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</si>
  <si>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</si>
  <si>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</si>
  <si>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</si>
  <si>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</si>
  <si>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</si>
  <si>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</si>
  <si>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</si>
  <si>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</si>
  <si>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</si>
  <si>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</si>
  <si>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</si>
  <si>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</si>
  <si>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</si>
  <si>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</si>
  <si>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</si>
  <si>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</si>
  <si>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</si>
  <si>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</si>
  <si>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</si>
  <si>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</si>
  <si>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</si>
  <si>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</si>
  <si>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</si>
  <si>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</si>
  <si>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</si>
  <si>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</si>
  <si>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</si>
  <si>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</si>
  <si>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</si>
  <si>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</si>
  <si>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</si>
  <si>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</si>
  <si>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</si>
  <si>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</si>
  <si>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</si>
  <si>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</si>
  <si>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</si>
  <si>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</si>
  <si>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</si>
  <si>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</si>
  <si>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</si>
  <si>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</si>
  <si>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</si>
  <si>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</si>
  <si>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</si>
  <si>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</si>
  <si>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</si>
  <si>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</si>
  <si>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</si>
  <si>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</si>
  <si>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</si>
  <si>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</si>
  <si>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</si>
  <si>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</si>
  <si>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</si>
  <si>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</si>
  <si>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</si>
  <si>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</si>
  <si>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</si>
  <si>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</si>
  <si>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</si>
  <si>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</si>
  <si>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</si>
  <si>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</si>
  <si>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</si>
  <si>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</si>
  <si>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</si>
  <si>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</si>
  <si>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</si>
  <si>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</si>
  <si>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</si>
  <si>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</si>
  <si>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</si>
  <si>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</si>
  <si>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</si>
  <si>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</si>
  <si>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</si>
  <si>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</si>
  <si>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</si>
  <si>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</si>
  <si>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</si>
  <si>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</si>
  <si>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</si>
  <si>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</si>
  <si>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</si>
  <si>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</si>
  <si>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</si>
  <si>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</si>
  <si>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</si>
  <si>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</si>
  <si>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</si>
  <si>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</si>
  <si>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</si>
  <si>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</si>
  <si>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</si>
  <si>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</si>
  <si>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</si>
  <si>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</si>
  <si>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</si>
  <si>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</si>
  <si>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</si>
  <si>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</si>
  <si>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</si>
  <si>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</si>
  <si>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</si>
  <si>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</si>
  <si>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</si>
  <si>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</si>
  <si>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</si>
  <si>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</si>
  <si>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</si>
  <si>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</si>
  <si>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</si>
  <si>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</si>
  <si>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</si>
  <si>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</si>
  <si>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</si>
  <si>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</si>
  <si>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</si>
  <si>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</si>
  <si>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</si>
  <si>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</si>
  <si>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</si>
  <si>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</si>
  <si>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</si>
  <si>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</si>
  <si>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</si>
  <si>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</si>
  <si>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</si>
  <si>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</si>
  <si>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</si>
  <si>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</si>
  <si>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</si>
  <si>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</si>
  <si>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</si>
  <si>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</si>
  <si>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</si>
  <si>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</si>
  <si>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</si>
  <si>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</si>
  <si>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</si>
  <si>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</si>
  <si>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</si>
  <si>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</si>
  <si>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</si>
  <si>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</si>
  <si>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</si>
  <si>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</si>
  <si>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</si>
  <si>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</si>
  <si>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</si>
  <si>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</si>
  <si>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</si>
  <si>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</si>
  <si>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</si>
  <si>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</si>
  <si>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</si>
  <si>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</si>
  <si>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</si>
  <si>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</si>
  <si>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</si>
  <si>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</si>
  <si>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</si>
  <si>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</si>
  <si>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</si>
  <si>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</si>
  <si>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</si>
  <si>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</si>
  <si>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</si>
  <si>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</si>
  <si>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</si>
  <si>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</si>
  <si>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</si>
  <si>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</si>
  <si>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</si>
  <si>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</si>
  <si>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</si>
  <si>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</si>
  <si>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</si>
  <si>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</si>
  <si>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</si>
  <si>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</si>
  <si>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</si>
  <si>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</si>
  <si>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</si>
  <si>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</si>
  <si>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</si>
  <si>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</si>
  <si>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</si>
  <si>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</si>
  <si>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</si>
  <si>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</si>
  <si>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</si>
  <si>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</si>
  <si>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</si>
  <si>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</si>
  <si>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</si>
  <si>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</si>
  <si>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</si>
  <si>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</si>
  <si>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</si>
  <si>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</si>
  <si>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</si>
  <si>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</si>
  <si>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</si>
  <si>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</si>
  <si>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</si>
  <si>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</si>
  <si>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</si>
  <si>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</si>
  <si>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</si>
  <si>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</si>
  <si>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</si>
  <si>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</si>
  <si>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</si>
  <si>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</si>
  <si>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</si>
  <si>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</si>
  <si>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</si>
  <si>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</si>
  <si>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</si>
  <si>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</si>
  <si>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</si>
  <si>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</si>
  <si>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</si>
  <si>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</si>
  <si>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</si>
  <si>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</si>
  <si>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</si>
  <si>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</si>
  <si>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</si>
  <si>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</si>
  <si>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</si>
  <si>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</si>
  <si>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</si>
  <si>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</si>
  <si>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</si>
  <si>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</si>
  <si>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</si>
  <si>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</si>
  <si>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</si>
  <si>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</si>
  <si>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</si>
  <si>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</si>
  <si>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</si>
  <si>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</si>
  <si>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</si>
  <si>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</si>
  <si>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</si>
  <si>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</si>
  <si>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</si>
  <si>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</si>
  <si>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</si>
  <si>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</si>
  <si>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</si>
  <si>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</si>
  <si>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</si>
  <si>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</si>
  <si>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</si>
  <si>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</si>
  <si>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</si>
  <si>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</si>
  <si>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</si>
  <si>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</si>
  <si>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</si>
  <si>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</si>
  <si>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</si>
  <si>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</si>
  <si>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</si>
  <si>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</si>
  <si>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</si>
  <si>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</si>
  <si>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</si>
  <si>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</si>
  <si>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</si>
  <si>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</si>
  <si>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</si>
  <si>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</si>
  <si>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</si>
  <si>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</si>
  <si>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</si>
  <si>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</si>
  <si>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</si>
  <si>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</si>
  <si>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</si>
  <si>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</si>
  <si>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</si>
  <si>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</si>
  <si>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</si>
  <si>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</si>
  <si>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</si>
  <si>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</si>
  <si>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</si>
  <si>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</si>
  <si>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</si>
  <si>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</si>
  <si>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</si>
  <si>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</si>
  <si>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</si>
  <si>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</si>
  <si>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</si>
  <si>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</si>
  <si>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</si>
  <si>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</si>
  <si>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</si>
  <si>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</si>
  <si>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</si>
  <si>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</si>
  <si>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</si>
  <si>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</si>
  <si>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</si>
  <si>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</si>
  <si>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</si>
  <si>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</si>
  <si>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</si>
  <si>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</si>
  <si>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</si>
  <si>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</si>
  <si>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</si>
  <si>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</si>
  <si>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</si>
  <si>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</si>
  <si>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</si>
  <si>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</si>
  <si>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</si>
  <si>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</si>
  <si>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</si>
  <si>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</si>
  <si>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</si>
  <si>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</si>
  <si>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</si>
  <si>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</si>
  <si>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</si>
  <si>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</si>
  <si>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</si>
  <si>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</si>
  <si>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</si>
  <si>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</si>
  <si>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</si>
  <si>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</si>
  <si>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</si>
  <si>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</si>
  <si>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</si>
  <si>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</si>
  <si>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</si>
  <si>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</si>
  <si>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</si>
  <si>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</si>
  <si>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</si>
  <si>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</si>
  <si>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</si>
  <si>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</si>
  <si>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</si>
  <si>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</si>
  <si>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</si>
  <si>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</si>
  <si>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</si>
  <si>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</si>
  <si>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</si>
  <si>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</si>
  <si>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</si>
  <si>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</si>
  <si>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</si>
  <si>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</si>
  <si>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</si>
  <si>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</si>
  <si>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</si>
  <si>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</si>
  <si>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</si>
  <si>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</si>
  <si>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</si>
  <si>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</si>
  <si>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</si>
  <si>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</si>
  <si>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</si>
  <si>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</si>
  <si>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</si>
  <si>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</si>
  <si>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</si>
  <si>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</si>
  <si>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</si>
  <si>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</si>
  <si>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</si>
  <si>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</si>
  <si>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</si>
  <si>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</si>
  <si>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</si>
  <si>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</si>
  <si>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</si>
  <si>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</si>
  <si>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</si>
  <si>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</si>
  <si>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</si>
  <si>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</si>
  <si>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</si>
  <si>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</si>
  <si>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</si>
  <si>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</si>
  <si>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</si>
  <si>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</si>
  <si>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</si>
  <si>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</si>
  <si>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</si>
  <si>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</si>
  <si>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</si>
  <si>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</si>
  <si>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</si>
  <si>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</si>
  <si>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</si>
  <si>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</si>
  <si>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</si>
  <si>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</si>
  <si>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</si>
  <si>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</si>
  <si>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</si>
  <si>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</si>
  <si>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</si>
  <si>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</si>
  <si>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</si>
  <si>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</si>
  <si>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</si>
  <si>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</si>
  <si>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</si>
  <si>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</si>
  <si>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</si>
  <si>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</si>
  <si>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</si>
  <si>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</si>
  <si>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</si>
  <si>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</si>
  <si>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</si>
  <si>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</si>
  <si>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</si>
  <si>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</si>
  <si>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</si>
  <si>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</si>
  <si>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</si>
  <si>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</si>
  <si>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</si>
  <si>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</si>
  <si>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</si>
  <si>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</si>
  <si>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</si>
  <si>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</si>
  <si>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</si>
  <si>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</si>
  <si>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</si>
  <si>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</si>
  <si>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</si>
  <si>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</si>
  <si>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</si>
  <si>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</si>
  <si>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</si>
  <si>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</si>
  <si>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</si>
  <si>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</si>
  <si>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</si>
  <si>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</si>
  <si>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</si>
  <si>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</si>
  <si>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</si>
  <si>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</si>
  <si>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</si>
  <si>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</si>
  <si>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</si>
  <si>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</si>
  <si>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</si>
  <si>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</si>
  <si>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</si>
  <si>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</si>
  <si>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</si>
  <si>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</si>
  <si>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</si>
  <si>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</si>
  <si>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</si>
  <si>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</si>
  <si>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</si>
  <si>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</si>
  <si>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</si>
  <si>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</si>
  <si>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</si>
  <si>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</si>
  <si>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</si>
  <si>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</si>
  <si>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</si>
  <si>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</si>
  <si>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</si>
  <si>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</si>
  <si>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</si>
  <si>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</si>
  <si>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</si>
  <si>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</si>
  <si>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</si>
  <si>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</si>
  <si>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</si>
  <si>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</si>
  <si>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</si>
  <si>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</si>
  <si>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</si>
  <si>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</si>
  <si>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</si>
  <si>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</si>
  <si>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</si>
  <si>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</si>
  <si>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</si>
  <si>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</si>
  <si>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</si>
  <si>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</si>
  <si>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</si>
  <si>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</si>
  <si>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</si>
  <si>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</si>
  <si>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</si>
  <si>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</si>
  <si>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</si>
  <si>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</si>
  <si>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</si>
  <si>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</si>
  <si>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</si>
  <si>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</si>
  <si>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</si>
  <si>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</si>
  <si>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</si>
  <si>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</si>
  <si>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</si>
  <si>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</si>
  <si>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</si>
  <si>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</si>
  <si>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</si>
  <si>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</si>
  <si>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</si>
  <si>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</si>
  <si>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</si>
  <si>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</si>
  <si>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</si>
  <si>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</si>
  <si>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</si>
  <si>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</si>
  <si>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</si>
  <si>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</si>
  <si>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</si>
  <si>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</si>
  <si>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</si>
  <si>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</si>
  <si>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</si>
  <si>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</si>
  <si>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</si>
  <si>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</si>
  <si>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</si>
  <si>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</si>
  <si>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</si>
  <si>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</si>
  <si>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</si>
  <si>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</si>
  <si>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</si>
  <si>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</si>
  <si>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</si>
  <si>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</si>
  <si>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</si>
  <si>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</si>
  <si>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</si>
  <si>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</si>
  <si>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</si>
  <si>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</si>
  <si>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</si>
  <si>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</si>
  <si>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</si>
  <si>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</si>
  <si>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</si>
  <si>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</si>
  <si>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</si>
  <si>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</si>
  <si>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</si>
  <si>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</si>
  <si>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</si>
  <si>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</si>
  <si>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</si>
  <si>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</si>
  <si>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</si>
  <si>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</si>
  <si>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</si>
  <si>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</si>
  <si>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</si>
  <si>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</si>
  <si>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</si>
  <si>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</si>
  <si>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</si>
  <si>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</si>
  <si>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</si>
  <si>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</si>
  <si>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</si>
  <si>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</si>
  <si>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</si>
  <si>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</si>
  <si>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</si>
  <si>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</si>
  <si>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</si>
  <si>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</si>
  <si>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</si>
  <si>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</si>
  <si>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</si>
  <si>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</si>
  <si>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</si>
  <si>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</si>
  <si>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</si>
  <si>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</si>
  <si>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</si>
  <si>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</si>
  <si>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</si>
  <si>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</si>
  <si>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</si>
  <si>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</si>
  <si>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</si>
  <si>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</si>
  <si>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</si>
  <si>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</si>
  <si>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</si>
  <si>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</si>
  <si>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</si>
  <si>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</si>
  <si>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</si>
  <si>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</si>
  <si>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</si>
  <si>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</si>
  <si>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</si>
  <si>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</si>
  <si>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</si>
  <si>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</si>
  <si>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</si>
  <si>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</si>
  <si>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</si>
  <si>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</si>
  <si>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</si>
  <si>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</si>
  <si>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</si>
  <si>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</si>
  <si>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</si>
  <si>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</si>
  <si>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</si>
  <si>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</si>
  <si>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</si>
  <si>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</si>
  <si>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</si>
  <si>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</si>
  <si>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</si>
  <si>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</si>
  <si>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</si>
  <si>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</si>
  <si>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</si>
  <si>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</si>
  <si>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</si>
  <si>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</si>
  <si>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</si>
  <si>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</si>
  <si>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</si>
  <si>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</si>
  <si>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</si>
  <si>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</si>
  <si>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</si>
  <si>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</si>
  <si>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</si>
  <si>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</si>
  <si>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</si>
  <si>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</si>
  <si>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</si>
  <si>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</si>
  <si>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</si>
  <si>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</si>
  <si>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</si>
  <si>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</si>
  <si>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</si>
  <si>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</si>
  <si>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</si>
  <si>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</si>
  <si>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</si>
  <si>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</si>
  <si>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</si>
  <si>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</si>
  <si>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</si>
  <si>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</si>
  <si>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</si>
  <si>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</si>
  <si>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</si>
  <si>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</si>
  <si>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</si>
  <si>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</si>
  <si>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</si>
  <si>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</si>
  <si>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</si>
  <si>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</si>
  <si>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</si>
  <si>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</si>
  <si>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</si>
  <si>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</si>
  <si>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</si>
  <si>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</si>
  <si>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</si>
  <si>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</si>
  <si>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</si>
  <si>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</si>
  <si>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</si>
  <si>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</si>
  <si>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</si>
  <si>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</si>
  <si>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</si>
  <si>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</si>
  <si>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</si>
  <si>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</si>
  <si>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</si>
  <si>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</si>
  <si>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</si>
  <si>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</si>
  <si>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</si>
  <si>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</si>
  <si>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</si>
  <si>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</si>
  <si>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</si>
  <si>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</si>
  <si>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</si>
  <si>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</si>
  <si>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</si>
  <si>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</si>
  <si>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</si>
  <si>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</si>
  <si>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</si>
  <si>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</si>
  <si>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</si>
  <si>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</si>
  <si>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</si>
  <si>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</si>
  <si>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</si>
  <si>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</si>
  <si>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</si>
  <si>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</si>
  <si>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</si>
  <si>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</si>
  <si>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</si>
  <si>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</si>
  <si>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</si>
  <si>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</si>
  <si>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</si>
  <si>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</si>
  <si>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</si>
  <si>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</si>
  <si>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</si>
  <si>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</si>
  <si>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</si>
  <si>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</si>
  <si>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</si>
  <si>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</si>
  <si>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</si>
  <si>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</si>
  <si>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</si>
  <si>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</si>
  <si>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</si>
  <si>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</si>
  <si>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</si>
  <si>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</si>
  <si>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</si>
  <si>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</si>
  <si>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</si>
  <si>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</si>
  <si>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</si>
  <si>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</si>
  <si>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</si>
  <si>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</si>
  <si>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</si>
  <si>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</si>
  <si>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</si>
  <si>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</si>
  <si>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</si>
  <si>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</si>
  <si>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</si>
  <si>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</si>
  <si>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</si>
  <si>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</si>
  <si>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</si>
  <si>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</si>
  <si>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</si>
  <si>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</si>
  <si>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</si>
  <si>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</si>
  <si>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</si>
  <si>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</si>
  <si>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</si>
  <si>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</si>
  <si>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</si>
  <si>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</si>
  <si>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</si>
  <si>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</si>
  <si>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</si>
  <si>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</si>
  <si>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</si>
  <si>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</si>
  <si>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</si>
  <si>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</si>
  <si>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</si>
  <si>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</si>
  <si>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</si>
  <si>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</si>
  <si>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</si>
  <si>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</si>
  <si>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</si>
  <si>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</si>
  <si>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</si>
  <si>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</si>
  <si>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</si>
  <si>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</si>
  <si>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</si>
  <si>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</si>
  <si>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</si>
  <si>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</si>
  <si>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</si>
  <si>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</si>
  <si>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</si>
  <si>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</si>
  <si>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</si>
  <si>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</si>
  <si>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</si>
  <si>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</si>
  <si>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</si>
  <si>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</si>
  <si>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</si>
  <si>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</si>
  <si>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</si>
  <si>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</si>
  <si>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</si>
  <si>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</si>
  <si>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</si>
  <si>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</si>
  <si>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</si>
  <si>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</si>
  <si>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</si>
  <si>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</si>
  <si>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</si>
  <si>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</si>
  <si>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</si>
  <si>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</si>
  <si>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</si>
  <si>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</si>
  <si>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</si>
  <si>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</si>
  <si>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</si>
  <si>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</si>
  <si>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</si>
  <si>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</si>
  <si>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</si>
  <si>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</si>
  <si>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</si>
  <si>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</si>
  <si>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</si>
  <si>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</si>
  <si>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</si>
  <si>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</si>
  <si>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</si>
  <si>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</si>
  <si>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</si>
  <si>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</si>
  <si>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</si>
  <si>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</si>
  <si>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</si>
  <si>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</si>
  <si>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</si>
  <si>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</si>
  <si>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</si>
  <si>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</si>
  <si>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</si>
  <si>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</si>
  <si>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</si>
  <si>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</si>
  <si>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</si>
  <si>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</si>
  <si>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</si>
  <si>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</si>
  <si>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</si>
  <si>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</si>
  <si>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</si>
  <si>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</si>
  <si>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</si>
  <si>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</si>
  <si>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</si>
  <si>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</si>
  <si>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</si>
  <si>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</si>
  <si>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</si>
  <si>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</si>
  <si>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</si>
  <si>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</si>
  <si>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</si>
  <si>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</si>
  <si>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</si>
  <si>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</si>
  <si>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</si>
  <si>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</si>
  <si>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</si>
  <si>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</si>
  <si>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</si>
  <si>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</si>
  <si>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</si>
  <si>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</si>
  <si>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</si>
  <si>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</si>
  <si>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</si>
  <si>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</si>
  <si>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</si>
  <si>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</si>
  <si>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</si>
  <si>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</si>
  <si>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</si>
  <si>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</si>
  <si>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</si>
  <si>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</si>
  <si>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</si>
  <si>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</si>
  <si>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</si>
  <si>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</si>
  <si>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</si>
  <si>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</si>
  <si>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</si>
  <si>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</si>
  <si>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</si>
  <si>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</si>
  <si>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</si>
  <si>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</si>
  <si>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</si>
  <si>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</si>
  <si>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</si>
  <si>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</si>
  <si>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</si>
  <si>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</si>
  <si>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</si>
  <si>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</si>
  <si>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</si>
  <si>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</si>
  <si>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</si>
  <si>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</si>
  <si>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</si>
  <si>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</si>
  <si>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</si>
  <si>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</si>
  <si>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</si>
  <si>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</si>
  <si>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</si>
  <si>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</si>
  <si>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</si>
  <si>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</si>
  <si>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</si>
  <si>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</si>
  <si>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</si>
  <si>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</si>
  <si>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</si>
  <si>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</si>
  <si>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</si>
  <si>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</si>
  <si>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</si>
  <si>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</si>
  <si>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</si>
  <si>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</si>
  <si>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</si>
  <si>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</si>
  <si>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</si>
  <si>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</si>
  <si>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</si>
  <si>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</si>
  <si>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</si>
  <si>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</si>
  <si>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</si>
  <si>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</si>
  <si>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</si>
  <si>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</si>
  <si>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</si>
  <si>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</si>
  <si>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</si>
  <si>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</si>
  <si>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</si>
  <si>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</si>
  <si>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</si>
  <si>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</si>
  <si>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</si>
  <si>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</si>
  <si>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</si>
  <si>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</si>
  <si>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</si>
  <si>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</si>
  <si>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</si>
  <si>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</si>
  <si>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</si>
  <si>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</si>
  <si>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</si>
  <si>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</si>
  <si>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</si>
  <si>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</si>
  <si>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</si>
  <si>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</si>
  <si>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</si>
  <si>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</si>
  <si>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</si>
  <si>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</si>
  <si>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</si>
  <si>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</si>
  <si>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</si>
  <si>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</si>
  <si>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</si>
  <si>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</si>
  <si>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</si>
  <si>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</si>
  <si>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</si>
  <si>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</si>
  <si>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</si>
  <si>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</si>
  <si>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</si>
  <si>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</si>
  <si>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</si>
  <si>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</si>
  <si>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</si>
  <si>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</si>
  <si>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</si>
  <si>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</si>
  <si>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</si>
  <si>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</si>
  <si>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</si>
  <si>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</si>
  <si>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</si>
  <si>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</si>
  <si>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</si>
  <si>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</si>
  <si>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</si>
  <si>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</si>
  <si>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</si>
  <si>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</si>
  <si>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</si>
  <si>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</si>
  <si>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</si>
  <si>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</si>
  <si>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</si>
  <si>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</si>
  <si>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</si>
  <si>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</si>
  <si>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</si>
  <si>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</si>
  <si>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</si>
  <si>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</si>
  <si>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</si>
  <si>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</si>
  <si>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</si>
  <si>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</si>
  <si>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</si>
  <si>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</si>
  <si>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</si>
  <si>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</si>
  <si>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</si>
  <si>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</si>
  <si>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</si>
  <si>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</si>
  <si>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</si>
  <si>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</si>
  <si>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</si>
  <si>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</si>
  <si>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</si>
  <si>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</si>
  <si>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</si>
  <si>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</si>
  <si>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</si>
  <si>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</si>
  <si>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</si>
  <si>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</si>
  <si>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</si>
  <si>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</si>
  <si>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</si>
  <si>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</si>
  <si>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</si>
  <si>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</si>
  <si>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</si>
  <si>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</si>
  <si>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</si>
  <si>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</si>
  <si>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</si>
  <si>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</si>
  <si>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</si>
  <si>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</si>
  <si>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</si>
  <si>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</si>
  <si>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</si>
  <si>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</si>
  <si>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</si>
  <si>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</si>
  <si>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</si>
  <si>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</si>
  <si>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</si>
  <si>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</si>
  <si>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</si>
  <si>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</si>
  <si>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</si>
  <si>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</si>
  <si>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</si>
  <si>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</si>
  <si>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</si>
  <si>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</si>
  <si>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</si>
  <si>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</si>
  <si>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</si>
  <si>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</si>
  <si>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</si>
  <si>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</si>
  <si>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</si>
  <si>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</si>
  <si>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</si>
  <si>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</si>
  <si>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</si>
  <si>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</si>
  <si>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</si>
  <si>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</si>
  <si>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</si>
  <si>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</si>
  <si>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</si>
  <si>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</si>
  <si>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</si>
  <si>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</si>
  <si>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</si>
  <si>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</si>
  <si>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</si>
  <si>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</si>
  <si>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</si>
  <si>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</si>
  <si>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</si>
  <si>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</si>
  <si>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</si>
  <si>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</si>
  <si>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</si>
  <si>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</si>
  <si>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</si>
  <si>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</si>
  <si>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</si>
  <si>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</si>
  <si>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</si>
  <si>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</si>
  <si>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</si>
  <si>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</si>
  <si>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</si>
  <si>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</si>
  <si>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</si>
  <si>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</si>
  <si>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</si>
  <si>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</si>
  <si>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</si>
  <si>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</si>
  <si>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</si>
  <si>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</si>
  <si>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</si>
  <si>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</si>
  <si>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</si>
  <si>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</si>
  <si>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</si>
  <si>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</si>
  <si>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</si>
  <si>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</si>
  <si>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</si>
  <si>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</si>
  <si>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</si>
  <si>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</si>
  <si>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</si>
  <si>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</si>
  <si>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</si>
  <si>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</si>
  <si>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</si>
  <si>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</si>
  <si>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</si>
  <si>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</si>
  <si>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</si>
  <si>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</si>
  <si>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</si>
  <si>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</si>
  <si>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</si>
  <si>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</si>
  <si>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</si>
  <si>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</si>
  <si>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</si>
  <si>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</si>
  <si>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</si>
  <si>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</si>
  <si>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</si>
  <si>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</si>
  <si>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</si>
  <si>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</si>
  <si>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</si>
  <si>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</si>
  <si>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</si>
  <si>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</si>
  <si>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</si>
  <si>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</si>
  <si>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</si>
  <si>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</si>
  <si>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</si>
  <si>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</si>
  <si>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</si>
  <si>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</si>
  <si>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</si>
  <si>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</si>
  <si>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</si>
  <si>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</si>
  <si>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</si>
  <si>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</si>
  <si>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</si>
  <si>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</si>
  <si>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</si>
  <si>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</si>
  <si>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</si>
  <si>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</si>
  <si>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</si>
  <si>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</si>
  <si>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</si>
  <si>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</si>
  <si>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</si>
  <si>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</si>
  <si>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</si>
  <si>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</si>
  <si>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</si>
  <si>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</si>
  <si>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</si>
  <si>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</si>
  <si>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</si>
  <si>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</si>
  <si>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</si>
  <si>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</si>
  <si>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</si>
  <si>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</si>
  <si>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</si>
  <si>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</si>
  <si>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</si>
  <si>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</si>
  <si>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</si>
  <si>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</si>
  <si>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</si>
  <si>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</si>
  <si>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</si>
  <si>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</si>
  <si>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</si>
  <si>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</si>
  <si>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</si>
  <si>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</si>
  <si>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</si>
  <si>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</si>
  <si>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</si>
  <si>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</si>
  <si>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</si>
  <si>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</si>
  <si>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</si>
  <si>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</si>
  <si>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</si>
  <si>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</si>
  <si>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</si>
  <si>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</si>
  <si>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</si>
  <si>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</si>
  <si>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</si>
  <si>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</si>
  <si>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</si>
  <si>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</si>
  <si>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</si>
  <si>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</si>
  <si>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</si>
  <si>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</si>
  <si>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</si>
  <si>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</si>
  <si>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</si>
  <si>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</si>
  <si>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</si>
  <si>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</si>
  <si>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</si>
  <si>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</si>
  <si>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</si>
  <si>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</si>
  <si>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</si>
  <si>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</si>
  <si>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</si>
  <si>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</si>
  <si>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</si>
  <si>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</si>
  <si>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</si>
  <si>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</si>
  <si>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</si>
  <si>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</si>
  <si>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</si>
  <si>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</si>
  <si>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</si>
  <si>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</si>
  <si>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</si>
  <si>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</si>
  <si>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</si>
  <si>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</si>
  <si>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</si>
  <si>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</si>
  <si>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</si>
  <si>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</si>
  <si>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</si>
  <si>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</si>
  <si>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</si>
  <si>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</si>
  <si>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</si>
  <si>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</si>
  <si>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</si>
  <si>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</si>
  <si>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</si>
  <si>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</si>
  <si>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</si>
  <si>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</si>
  <si>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</si>
  <si>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</si>
  <si>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</si>
  <si>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</si>
  <si>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</si>
  <si>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</si>
  <si>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</si>
  <si>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</si>
  <si>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</si>
  <si>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</si>
  <si>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</si>
  <si>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</si>
  <si>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</si>
  <si>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</si>
  <si>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</si>
  <si>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</si>
  <si>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</si>
  <si>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</si>
  <si>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</si>
  <si>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</si>
  <si>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</si>
  <si>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</si>
  <si>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</si>
  <si>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</si>
  <si>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</si>
  <si>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</si>
  <si>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</si>
  <si>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</si>
  <si>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</si>
  <si>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</si>
  <si>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</si>
  <si>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</si>
  <si>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</si>
  <si>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</si>
  <si>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</si>
  <si>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</si>
  <si>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</si>
  <si>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</si>
  <si>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</si>
  <si>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</si>
  <si>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</si>
  <si>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</si>
  <si>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</si>
  <si>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</si>
  <si>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</si>
  <si>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</si>
  <si>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</si>
  <si>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</si>
  <si>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</si>
  <si>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</si>
  <si>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</si>
  <si>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</si>
  <si>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</si>
  <si>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</si>
  <si>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</si>
  <si>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</si>
  <si>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</si>
  <si>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</si>
  <si>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</si>
  <si>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</si>
  <si>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</si>
  <si>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</si>
  <si>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</si>
  <si>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</si>
  <si>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</si>
  <si>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</si>
  <si>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</si>
  <si>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</si>
  <si>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</si>
  <si>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</si>
  <si>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</si>
  <si>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</si>
  <si>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</si>
  <si>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</si>
  <si>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</si>
  <si>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</si>
  <si>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</si>
  <si>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</si>
  <si>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</si>
  <si>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</si>
  <si>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</si>
  <si>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</si>
  <si>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</si>
  <si>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</si>
  <si>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</si>
  <si>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</si>
  <si>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</si>
  <si>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</si>
  <si>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</si>
  <si>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</si>
  <si>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</si>
  <si>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</si>
  <si>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</si>
  <si>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</si>
  <si>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</si>
  <si>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</si>
  <si>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</si>
  <si>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</si>
  <si>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</si>
  <si>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</si>
  <si>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</si>
  <si>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</si>
  <si>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</si>
  <si>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</si>
  <si>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</si>
  <si>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</si>
  <si>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</si>
  <si>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</si>
  <si>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</si>
  <si>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</si>
  <si>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</si>
  <si>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</si>
  <si>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</si>
  <si>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</si>
  <si>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</si>
  <si>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</si>
  <si>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</si>
  <si>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</si>
  <si>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</si>
  <si>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</si>
  <si>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</si>
  <si>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</si>
  <si>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</si>
  <si>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</si>
  <si>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</si>
  <si>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</si>
  <si>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</si>
  <si>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</si>
  <si>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</si>
  <si>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</si>
  <si>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</si>
  <si>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</si>
  <si>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</si>
  <si>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</si>
  <si>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</si>
  <si>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</si>
  <si>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</si>
  <si>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</si>
  <si>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</si>
  <si>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</si>
  <si>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</si>
  <si>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</si>
  <si>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</si>
  <si>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</si>
  <si>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</si>
  <si>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</si>
  <si>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</si>
  <si>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</si>
  <si>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</si>
  <si>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</si>
  <si>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</si>
  <si>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</si>
  <si>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</si>
  <si>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</si>
  <si>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</si>
  <si>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</si>
  <si>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</si>
  <si>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</si>
  <si>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</si>
  <si>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</si>
  <si>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</si>
  <si>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</si>
  <si>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</si>
  <si>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</si>
  <si>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</si>
  <si>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</si>
  <si>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</si>
  <si>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</si>
  <si>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</si>
  <si>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</si>
  <si>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</si>
  <si>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</si>
  <si>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</si>
  <si>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</si>
  <si>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</si>
  <si>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</si>
  <si>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</si>
  <si>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</si>
  <si>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</si>
  <si>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</si>
  <si>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</si>
  <si>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</si>
  <si>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</si>
  <si>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</si>
  <si>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</si>
  <si>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</si>
  <si>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</si>
  <si>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</si>
  <si>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</si>
  <si>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</si>
  <si>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</si>
  <si>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</si>
  <si>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</si>
  <si>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</si>
  <si>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</si>
  <si>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</si>
  <si>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</si>
  <si>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</si>
  <si>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</si>
  <si>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</si>
  <si>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</si>
  <si>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</si>
  <si>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</si>
  <si>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</si>
  <si>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</si>
  <si>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</si>
  <si>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</si>
  <si>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</si>
  <si>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</si>
  <si>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</si>
  <si>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</si>
  <si>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</si>
  <si>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</si>
  <si>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</si>
  <si>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</si>
  <si>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</si>
  <si>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</si>
  <si>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</si>
  <si>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</si>
  <si>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</si>
  <si>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</si>
  <si>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</si>
  <si>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</si>
  <si>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</si>
  <si>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</si>
  <si>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</si>
  <si>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</si>
  <si>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</si>
  <si>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</si>
  <si>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</si>
  <si>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</si>
  <si>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</si>
  <si>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</si>
  <si>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</si>
  <si>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</si>
  <si>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</si>
  <si>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</si>
  <si>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</si>
  <si>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</si>
  <si>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</si>
  <si>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</si>
  <si>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</si>
  <si>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</si>
  <si>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</si>
  <si>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</si>
  <si>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</si>
  <si>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</si>
  <si>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</si>
  <si>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</si>
  <si>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</si>
  <si>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</si>
  <si>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</si>
  <si>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</si>
  <si>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</si>
  <si>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</si>
  <si>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</si>
  <si>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</si>
  <si>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</si>
  <si>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</si>
  <si>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</si>
  <si>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</si>
  <si>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</si>
  <si>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</si>
  <si>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</si>
  <si>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</si>
  <si>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</si>
  <si>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</si>
  <si>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</si>
  <si>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</si>
  <si>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</si>
  <si>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</si>
  <si>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</si>
  <si>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</si>
  <si>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</si>
  <si>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</si>
  <si>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</si>
  <si>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</si>
  <si>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</si>
  <si>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</si>
  <si>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</si>
  <si>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</si>
  <si>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</si>
  <si>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</si>
  <si>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</si>
  <si>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</si>
  <si>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</si>
  <si>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</si>
  <si>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</si>
  <si>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</si>
  <si>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</si>
  <si>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</si>
  <si>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</si>
  <si>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</si>
  <si>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</si>
  <si>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</si>
  <si>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</si>
  <si>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</si>
  <si>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</si>
  <si>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</si>
  <si>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</si>
  <si>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</si>
  <si>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</si>
  <si>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</si>
  <si>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</si>
  <si>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</si>
  <si>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</si>
  <si>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</si>
  <si>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</si>
  <si>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</si>
  <si>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</si>
  <si>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</si>
  <si>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</si>
  <si>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</si>
  <si>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</si>
  <si>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</si>
  <si>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</si>
  <si>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</si>
  <si>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</si>
  <si>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</si>
  <si>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</si>
  <si>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</si>
  <si>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</si>
  <si>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</si>
  <si>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</si>
  <si>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</si>
  <si>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</si>
  <si>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</si>
  <si>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</si>
  <si>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</si>
  <si>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</si>
  <si>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</si>
  <si>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</si>
  <si>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</si>
  <si>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</si>
  <si>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</si>
  <si>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</si>
  <si>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</si>
  <si>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</si>
  <si>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</si>
  <si>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</si>
  <si>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</si>
  <si>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</si>
  <si>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</si>
  <si>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</si>
  <si>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</si>
  <si>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</si>
  <si>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</si>
  <si>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</si>
  <si>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</si>
  <si>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</si>
  <si>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</si>
  <si>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</si>
  <si>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</si>
  <si>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</si>
  <si>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</si>
  <si>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</si>
  <si>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</si>
  <si>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</si>
  <si>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</si>
  <si>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</si>
  <si>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</si>
  <si>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</si>
  <si>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</si>
  <si>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</si>
  <si>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</si>
  <si>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</si>
  <si>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</si>
  <si>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</si>
  <si>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</si>
  <si>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</si>
  <si>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</si>
  <si>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</si>
  <si>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</si>
  <si>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</si>
  <si>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</si>
  <si>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</si>
  <si>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</si>
  <si>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</si>
  <si>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</si>
  <si>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</si>
  <si>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</si>
  <si>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</si>
  <si>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</si>
  <si>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</si>
  <si>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</si>
  <si>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</si>
  <si>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</si>
  <si>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</si>
  <si>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</si>
  <si>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</si>
  <si>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</si>
  <si>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</si>
  <si>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</si>
  <si>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</si>
  <si>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</si>
  <si>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</si>
  <si>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</si>
  <si>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</si>
  <si>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</si>
  <si>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</si>
  <si>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</si>
  <si>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</si>
  <si>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</si>
  <si>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</si>
  <si>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</si>
  <si>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</si>
  <si>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</si>
  <si>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</si>
  <si>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</si>
  <si>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</si>
  <si>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</si>
  <si>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</si>
  <si>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</si>
  <si>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</si>
  <si>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</si>
  <si>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</si>
  <si>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</si>
  <si>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</si>
  <si>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</si>
  <si>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</si>
  <si>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</si>
  <si>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</si>
  <si>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</si>
  <si>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</si>
  <si>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</si>
  <si>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</si>
  <si>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</si>
  <si>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</si>
  <si>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</si>
  <si>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</si>
  <si>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</si>
  <si>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</si>
  <si>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</si>
  <si>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</si>
  <si>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</si>
  <si>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</si>
  <si>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</si>
  <si>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</si>
  <si>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</si>
  <si>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</si>
  <si>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</si>
  <si>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</si>
  <si>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</si>
  <si>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</si>
  <si>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</si>
  <si>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</si>
  <si>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</si>
  <si>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</si>
  <si>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</si>
  <si>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</si>
  <si>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</si>
  <si>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</si>
  <si>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</si>
  <si>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</si>
  <si>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</si>
  <si>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</si>
  <si>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</si>
  <si>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</si>
  <si>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</si>
  <si>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</si>
  <si>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</si>
  <si>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</si>
  <si>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</si>
  <si>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</si>
  <si>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</si>
  <si>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</si>
  <si>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</si>
  <si>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</si>
  <si>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</si>
  <si>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</si>
  <si>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</si>
  <si>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</si>
  <si>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</si>
  <si>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</si>
  <si>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</si>
  <si>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</si>
  <si>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</si>
  <si>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</si>
  <si>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</si>
  <si>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</si>
  <si>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</si>
  <si>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</si>
  <si>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</si>
  <si>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</si>
  <si>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</si>
  <si>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</si>
  <si>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</si>
  <si>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</si>
  <si>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</si>
  <si>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</si>
  <si>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</si>
  <si>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</si>
  <si>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</si>
  <si>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</si>
  <si>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</si>
  <si>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</si>
  <si>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</si>
  <si>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</si>
  <si>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</si>
  <si>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</si>
  <si>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</si>
  <si>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</si>
  <si>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</si>
  <si>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</si>
  <si>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</si>
  <si>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</si>
  <si>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</si>
  <si>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</si>
  <si>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</si>
  <si>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</si>
  <si>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</si>
  <si>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</si>
  <si>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</si>
  <si>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</si>
  <si>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</si>
  <si>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</si>
  <si>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</si>
  <si>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</si>
  <si>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</si>
  <si>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</si>
  <si>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</si>
  <si>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</si>
  <si>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</si>
  <si>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</si>
  <si>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</si>
  <si>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</si>
  <si>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</si>
  <si>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</si>
  <si>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</si>
  <si>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</si>
  <si>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</si>
  <si>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</si>
  <si>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</si>
  <si>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</si>
  <si>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</si>
  <si>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</si>
  <si>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</si>
  <si>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</si>
  <si>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</si>
  <si>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</si>
  <si>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</si>
  <si>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</si>
  <si>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</si>
  <si>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</si>
  <si>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</si>
  <si>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</si>
  <si>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</si>
  <si>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</si>
  <si>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</si>
  <si>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</si>
  <si>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</si>
  <si>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</si>
  <si>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</si>
  <si>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</si>
  <si>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</si>
  <si>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</si>
  <si>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</si>
  <si>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</si>
  <si>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</si>
  <si>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</si>
  <si>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</si>
  <si>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</si>
  <si>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</si>
  <si>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</si>
  <si>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</si>
  <si>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</si>
  <si>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</si>
  <si>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</si>
  <si>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</si>
  <si>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</si>
  <si>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</si>
  <si>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</si>
  <si>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</si>
  <si>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</si>
  <si>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</si>
  <si>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</si>
  <si>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</si>
  <si>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</si>
  <si>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</si>
  <si>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</si>
  <si>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</si>
  <si>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</si>
  <si>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</si>
  <si>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</si>
  <si>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</si>
  <si>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</si>
  <si>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</si>
  <si>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</si>
  <si>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</si>
  <si>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</si>
  <si>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</si>
  <si>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</si>
  <si>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</si>
  <si>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</si>
  <si>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</si>
  <si>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</si>
  <si>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</si>
  <si>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</si>
  <si>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</si>
  <si>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</si>
  <si>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</si>
  <si>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</si>
  <si>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</si>
  <si>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</si>
  <si>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</si>
  <si>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</si>
  <si>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</si>
  <si>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</si>
  <si>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</si>
  <si>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</si>
  <si>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</si>
  <si>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</si>
  <si>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</si>
  <si>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</si>
  <si>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</si>
  <si>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</si>
  <si>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</si>
  <si>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</si>
  <si>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</si>
  <si>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</si>
  <si>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</si>
  <si>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</si>
  <si>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</si>
  <si>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</si>
  <si>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</si>
  <si>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</si>
  <si>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</si>
  <si>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</si>
  <si>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</si>
  <si>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</si>
  <si>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</si>
  <si>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</si>
  <si>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</si>
  <si>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</si>
  <si>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</si>
  <si>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</si>
  <si>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</si>
  <si>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</si>
  <si>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</si>
  <si>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</si>
  <si>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</si>
  <si>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</si>
  <si>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</si>
  <si>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</si>
  <si>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</si>
  <si>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</si>
  <si>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</si>
  <si>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</si>
  <si>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</si>
  <si>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</si>
  <si>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</si>
  <si>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</si>
  <si>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</si>
  <si>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</si>
  <si>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</si>
  <si>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</si>
  <si>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</si>
  <si>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</si>
  <si>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</si>
  <si>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</si>
  <si>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</si>
  <si>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</si>
  <si>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</si>
  <si>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</si>
  <si>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</si>
  <si>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</si>
  <si>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</si>
  <si>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</si>
  <si>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</si>
  <si>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</si>
  <si>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</si>
  <si>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</si>
  <si>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</si>
  <si>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</si>
  <si>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</si>
  <si>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</si>
  <si>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</si>
  <si>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</si>
  <si>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</si>
  <si>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</si>
  <si>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</si>
  <si>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</si>
  <si>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</si>
  <si>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</si>
  <si>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</si>
  <si>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</si>
  <si>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</si>
  <si>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</si>
  <si>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</si>
  <si>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</si>
  <si>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</si>
  <si>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</si>
  <si>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</si>
  <si>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</si>
  <si>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</si>
  <si>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</si>
  <si>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</si>
  <si>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</si>
  <si>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</si>
  <si>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</si>
  <si>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</si>
  <si>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</si>
  <si>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</si>
  <si>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</si>
  <si>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</si>
  <si>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</si>
  <si>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</si>
  <si>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</si>
  <si>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</si>
  <si>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</si>
  <si>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</si>
  <si>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</si>
  <si>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</si>
  <si>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</si>
  <si>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</si>
  <si>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</si>
  <si>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</si>
  <si>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</si>
  <si>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</si>
  <si>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</si>
  <si>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</si>
  <si>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</si>
  <si>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</si>
  <si>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</si>
  <si>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</si>
  <si>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</si>
  <si>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</si>
  <si>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</si>
  <si>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</si>
  <si>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</si>
  <si>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</si>
  <si>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</si>
  <si>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</si>
  <si>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</si>
  <si>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</si>
  <si>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</si>
  <si>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</si>
  <si>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</si>
  <si>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</si>
  <si>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</si>
  <si>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</si>
  <si>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</si>
  <si>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</si>
  <si>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</si>
  <si>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</si>
  <si>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</si>
  <si>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</si>
  <si>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</si>
  <si>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</si>
  <si>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</si>
  <si>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</si>
  <si>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</si>
  <si>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</si>
  <si>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</si>
  <si>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</si>
  <si>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</si>
  <si>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</si>
  <si>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</si>
  <si>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</si>
  <si>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</si>
  <si>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</si>
  <si>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</si>
  <si>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</si>
  <si>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</si>
  <si>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</si>
  <si>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</si>
  <si>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</si>
  <si>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</si>
  <si>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</si>
  <si>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</si>
  <si>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</si>
  <si>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</si>
  <si>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</si>
  <si>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</si>
  <si>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</si>
  <si>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</si>
  <si>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</si>
  <si>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</si>
  <si>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</si>
  <si>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</si>
  <si>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</si>
  <si>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</si>
  <si>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</si>
  <si>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</si>
  <si>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</si>
  <si>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</si>
  <si>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</si>
  <si>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</si>
  <si>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</si>
  <si>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</si>
  <si>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</si>
  <si>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</si>
  <si>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</si>
  <si>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</si>
  <si>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</si>
  <si>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</si>
  <si>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</si>
  <si>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</si>
  <si>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</si>
  <si>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</si>
  <si>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</si>
  <si>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</si>
  <si>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</si>
  <si>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</si>
  <si>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</si>
  <si>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</si>
  <si>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</si>
  <si>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</si>
  <si>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</si>
  <si>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</si>
  <si>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</si>
  <si>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</si>
  <si>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</si>
  <si>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</si>
  <si>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</si>
  <si>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</si>
  <si>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</si>
  <si>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</si>
  <si>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</si>
  <si>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</si>
  <si>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</si>
  <si>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</si>
  <si>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</si>
  <si>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</si>
  <si>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</si>
  <si>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</si>
  <si>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</si>
  <si>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</si>
  <si>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</si>
  <si>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</si>
  <si>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</si>
  <si>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</si>
  <si>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</si>
  <si>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</si>
  <si>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</si>
  <si>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</si>
  <si>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</si>
  <si>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</si>
  <si>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</si>
  <si>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</si>
  <si>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</si>
  <si>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</si>
  <si>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</si>
  <si>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</si>
  <si>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</si>
  <si>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</si>
  <si>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</si>
  <si>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</si>
  <si>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</si>
  <si>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</si>
  <si>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</si>
  <si>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</si>
  <si>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</si>
  <si>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</si>
  <si>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</si>
  <si>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</si>
  <si>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</si>
  <si>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</si>
  <si>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</si>
  <si>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</si>
  <si>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</si>
  <si>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</si>
  <si>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</si>
  <si>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</si>
  <si>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</si>
  <si>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</si>
  <si>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</si>
  <si>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</si>
  <si>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</si>
  <si>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</si>
  <si>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</si>
  <si>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</si>
  <si>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</si>
  <si>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</si>
  <si>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</si>
  <si>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</si>
  <si>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</si>
  <si>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</si>
  <si>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</si>
  <si>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</si>
  <si>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</si>
  <si>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</si>
  <si>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</si>
  <si>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</si>
  <si>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</si>
  <si>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</si>
  <si>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</si>
  <si>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</si>
  <si>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</si>
  <si>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</si>
  <si>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</si>
  <si>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</si>
  <si>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</si>
  <si>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</si>
  <si>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</si>
  <si>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</si>
  <si>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</si>
  <si>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</si>
  <si>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</si>
  <si>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</si>
  <si>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</si>
  <si>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</si>
  <si>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</si>
  <si>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</si>
  <si>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</si>
  <si>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</si>
  <si>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</si>
  <si>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</si>
  <si>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</si>
  <si>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</si>
  <si>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</si>
  <si>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</si>
  <si>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</si>
  <si>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</si>
  <si>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</si>
  <si>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</si>
  <si>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</si>
  <si>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</si>
  <si>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</si>
  <si>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</si>
  <si>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</si>
  <si>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</si>
  <si>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</si>
  <si>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</si>
  <si>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</si>
  <si>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</si>
  <si>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</si>
  <si>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</si>
  <si>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</si>
  <si>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</si>
  <si>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</si>
  <si>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</si>
  <si>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</si>
  <si>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</si>
  <si>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</si>
  <si>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</si>
  <si>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</si>
  <si>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</si>
  <si>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</si>
  <si>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</si>
  <si>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</si>
  <si>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</si>
  <si>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</si>
  <si>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</si>
  <si>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</si>
  <si>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</si>
  <si>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</si>
  <si>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</si>
  <si>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</si>
  <si>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</si>
  <si>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</si>
  <si>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</si>
  <si>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</si>
  <si>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</si>
  <si>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</si>
  <si>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</si>
  <si>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</si>
  <si>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</si>
  <si>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</si>
  <si>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</si>
  <si>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</si>
  <si>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</si>
  <si>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</si>
  <si>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</si>
  <si>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</si>
  <si>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</si>
  <si>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</si>
  <si>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</si>
  <si>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</si>
  <si>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</si>
  <si>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</si>
  <si>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</si>
  <si>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</si>
  <si>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</si>
  <si>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</si>
  <si>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</si>
  <si>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</si>
  <si>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</si>
  <si>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</si>
  <si>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</si>
  <si>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</si>
  <si>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</si>
  <si>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</si>
  <si>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</si>
  <si>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</si>
  <si>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</si>
  <si>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</si>
  <si>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</si>
  <si>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</si>
  <si>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</si>
  <si>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</si>
  <si>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</si>
  <si>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</si>
  <si>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</si>
  <si>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</si>
  <si>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</si>
  <si>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</si>
  <si>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</si>
  <si>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</si>
  <si>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</si>
  <si>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</si>
  <si>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</si>
  <si>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</si>
  <si>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</si>
  <si>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</si>
  <si>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</si>
  <si>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</si>
  <si>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</si>
  <si>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</si>
  <si>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</si>
  <si>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</si>
  <si>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</si>
  <si>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</si>
  <si>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</si>
  <si>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</si>
  <si>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</si>
  <si>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</si>
  <si>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</si>
  <si>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</si>
  <si>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</si>
  <si>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</si>
  <si>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</si>
  <si>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</si>
  <si>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</si>
  <si>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</si>
  <si>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</si>
  <si>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</si>
  <si>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</si>
  <si>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</si>
  <si>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</si>
  <si>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</si>
  <si>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</si>
  <si>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</si>
  <si>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</si>
  <si>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</si>
  <si>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</si>
  <si>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</si>
  <si>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</si>
  <si>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</si>
  <si>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</si>
  <si>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</si>
  <si>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</si>
  <si>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</si>
  <si>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</si>
  <si>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</si>
  <si>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</si>
  <si>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</si>
  <si>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</si>
  <si>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</si>
  <si>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</si>
  <si>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</si>
  <si>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</si>
  <si>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</si>
  <si>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</si>
  <si>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</si>
  <si>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</si>
  <si>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</si>
  <si>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</si>
  <si>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</si>
  <si>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</si>
  <si>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</si>
  <si>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</si>
  <si>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</si>
  <si>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</si>
  <si>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</si>
  <si>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</si>
  <si>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</si>
  <si>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</si>
  <si>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</si>
  <si>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</si>
  <si>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</si>
  <si>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</si>
  <si>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</si>
  <si>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</si>
  <si>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</si>
  <si>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</si>
  <si>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</si>
  <si>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</si>
  <si>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</si>
  <si>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</si>
  <si>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</si>
  <si>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</si>
  <si>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</si>
  <si>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</si>
  <si>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</si>
  <si>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</si>
  <si>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</si>
  <si>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</si>
  <si>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</si>
  <si>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</si>
  <si>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</si>
  <si>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</si>
  <si>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</si>
  <si>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</si>
  <si>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</si>
  <si>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</si>
  <si>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</si>
  <si>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</si>
  <si>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</si>
  <si>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</si>
  <si>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</si>
  <si>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</si>
  <si>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</si>
  <si>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</si>
  <si>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</si>
  <si>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</si>
  <si>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</si>
  <si>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</si>
  <si>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</si>
  <si>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</si>
  <si>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</si>
  <si>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</si>
  <si>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</si>
  <si>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</si>
  <si>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</si>
  <si>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</si>
  <si>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</si>
  <si>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</si>
  <si>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</si>
  <si>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</si>
  <si>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</si>
  <si>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</si>
  <si>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</si>
  <si>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</si>
  <si>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</si>
  <si>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</si>
  <si>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</si>
  <si>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</si>
  <si>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</si>
  <si>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</si>
  <si>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</si>
  <si>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</si>
  <si>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</si>
  <si>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</si>
  <si>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</si>
  <si>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</si>
  <si>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</si>
  <si>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</si>
  <si>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</si>
  <si>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</si>
  <si>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</si>
  <si>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</si>
  <si>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</si>
  <si>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</si>
  <si>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</si>
  <si>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</si>
  <si>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</si>
  <si>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</si>
  <si>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</si>
  <si>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</si>
  <si>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</si>
  <si>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</si>
  <si>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</si>
  <si>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</si>
  <si>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</si>
  <si>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</si>
  <si>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</si>
  <si>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</si>
  <si>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</si>
  <si>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</si>
  <si>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</si>
  <si>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</si>
  <si>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</si>
  <si>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</si>
  <si>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</si>
  <si>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</si>
  <si>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</si>
  <si>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</si>
  <si>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</si>
  <si>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</si>
  <si>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</si>
  <si>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</si>
  <si>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</si>
  <si>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</si>
  <si>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</si>
  <si>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</si>
  <si>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</si>
  <si>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</si>
  <si>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</si>
  <si>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</si>
  <si>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</si>
  <si>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</si>
  <si>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</si>
  <si>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</si>
  <si>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</si>
  <si>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</si>
  <si>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</si>
  <si>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</si>
  <si>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</si>
  <si>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</si>
  <si>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</si>
  <si>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</si>
  <si>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</si>
  <si>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</si>
  <si>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</si>
  <si>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</si>
  <si>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</si>
  <si>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</si>
  <si>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</si>
  <si>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</si>
  <si>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</si>
  <si>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</si>
  <si>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</si>
  <si>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</si>
  <si>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</si>
  <si>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</si>
  <si>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</si>
  <si>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</si>
  <si>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</si>
  <si>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</si>
  <si>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</si>
  <si>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</si>
  <si>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</si>
  <si>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</si>
  <si>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</si>
  <si>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</si>
  <si>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</si>
  <si>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</si>
  <si>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</si>
  <si>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</si>
  <si>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</si>
  <si>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</si>
  <si>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</si>
  <si>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</si>
  <si>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</si>
  <si>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</si>
  <si>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</si>
  <si>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</si>
  <si>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</si>
  <si>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</si>
  <si>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</si>
  <si>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</si>
  <si>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</si>
  <si>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</si>
  <si>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</si>
  <si>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</si>
  <si>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</si>
  <si>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</si>
  <si>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</si>
  <si>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</si>
  <si>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</si>
  <si>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</si>
  <si>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</si>
  <si>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</si>
  <si>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</si>
  <si>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</si>
  <si>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</si>
  <si>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</si>
  <si>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</si>
  <si>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</si>
  <si>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</si>
  <si>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</si>
  <si>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</si>
  <si>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</si>
  <si>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</si>
  <si>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</si>
  <si>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</si>
  <si>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</si>
  <si>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</si>
  <si>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</si>
  <si>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</si>
  <si>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</si>
  <si>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</si>
  <si>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</si>
  <si>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</si>
  <si>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</si>
  <si>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</si>
  <si>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</si>
  <si>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</si>
  <si>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</si>
  <si>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</si>
  <si>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</si>
  <si>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</si>
  <si>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</si>
  <si>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</si>
  <si>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</si>
  <si>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</si>
  <si>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</si>
  <si>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</si>
  <si>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</si>
  <si>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</si>
  <si>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</si>
  <si>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</si>
  <si>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</si>
  <si>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</si>
  <si>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</si>
  <si>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</si>
  <si>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</si>
  <si>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</si>
  <si>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</si>
  <si>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</si>
  <si>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</si>
  <si>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</si>
  <si>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</si>
  <si>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</si>
  <si>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</si>
  <si>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</si>
  <si>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</si>
  <si>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</si>
  <si>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</si>
  <si>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</si>
  <si>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</si>
  <si>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</si>
  <si>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</si>
  <si>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</si>
  <si>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</si>
  <si>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</si>
  <si>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</si>
  <si>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</si>
  <si>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</si>
  <si>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</si>
  <si>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</si>
  <si>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</si>
  <si>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</si>
  <si>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</si>
  <si>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</si>
  <si>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</si>
  <si>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</si>
  <si>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</si>
  <si>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</si>
  <si>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</si>
  <si>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</si>
  <si>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</si>
  <si>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</si>
  <si>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</si>
  <si>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</si>
  <si>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</si>
  <si>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</si>
  <si>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</si>
  <si>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</si>
  <si>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</si>
  <si>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</si>
  <si>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</si>
  <si>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</si>
  <si>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</si>
  <si>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</si>
  <si>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</si>
  <si>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</si>
  <si>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</si>
  <si>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</si>
  <si>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</si>
  <si>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</si>
  <si>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</si>
  <si>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</si>
  <si>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</si>
  <si>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</si>
  <si>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</si>
  <si>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</si>
  <si>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</si>
  <si>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</si>
  <si>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</si>
  <si>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</si>
  <si>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</si>
  <si>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</si>
  <si>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</si>
  <si>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</si>
  <si>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</si>
  <si>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</si>
  <si>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</si>
  <si>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</si>
  <si>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</si>
  <si>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</si>
  <si>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</si>
  <si>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</si>
  <si>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</si>
  <si>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</si>
  <si>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</si>
  <si>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</si>
  <si>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</si>
  <si>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</si>
  <si>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</si>
  <si>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</si>
  <si>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</si>
  <si>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</si>
  <si>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</si>
  <si>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</si>
  <si>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</si>
  <si>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</si>
  <si>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</si>
  <si>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</si>
  <si>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</si>
  <si>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</si>
  <si>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</si>
  <si>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</si>
  <si>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</si>
  <si>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</si>
  <si>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</si>
  <si>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</si>
  <si>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</si>
  <si>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</si>
  <si>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</si>
  <si>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</si>
  <si>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</si>
  <si>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</si>
  <si>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</si>
  <si>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</si>
  <si>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</si>
  <si>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</si>
  <si>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</si>
  <si>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</si>
  <si>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</si>
  <si>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</si>
  <si>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</si>
  <si>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</si>
  <si>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</si>
  <si>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</si>
  <si>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</si>
  <si>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</si>
  <si>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</si>
  <si>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</si>
  <si>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</si>
  <si>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</si>
  <si>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</si>
  <si>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</si>
  <si>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</si>
  <si>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</si>
  <si>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</si>
  <si>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</si>
  <si>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</si>
  <si>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</si>
  <si>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</si>
  <si>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</si>
  <si>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</si>
  <si>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</si>
  <si>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</si>
  <si>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</si>
  <si>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</si>
  <si>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</si>
  <si>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</si>
  <si>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</si>
  <si>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</si>
  <si>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</si>
  <si>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</si>
  <si>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</si>
  <si>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</si>
  <si>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</si>
  <si>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</si>
  <si>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</si>
  <si>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</si>
  <si>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</si>
  <si>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</si>
  <si>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</si>
  <si>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</si>
  <si>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</si>
  <si>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</si>
  <si>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</si>
  <si>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</si>
  <si>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</si>
  <si>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</si>
  <si>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</si>
  <si>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</si>
  <si>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</si>
  <si>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</si>
  <si>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</si>
  <si>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</si>
  <si>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</si>
  <si>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</si>
  <si>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</si>
  <si>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</si>
  <si>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</si>
  <si>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</si>
  <si>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</si>
  <si>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</si>
  <si>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</si>
  <si>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</si>
  <si>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</si>
  <si>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</si>
  <si>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</si>
  <si>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</si>
  <si>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</si>
  <si>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</si>
  <si>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</si>
  <si>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</si>
  <si>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</si>
  <si>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</si>
  <si>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</si>
  <si>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</si>
  <si>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</si>
  <si>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</si>
  <si>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</si>
  <si>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</si>
  <si>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</si>
  <si>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</si>
  <si>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</si>
  <si>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</si>
  <si>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</si>
  <si>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</si>
  <si>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</si>
  <si>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</si>
  <si>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</si>
  <si>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</si>
  <si>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</si>
  <si>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</si>
  <si>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</si>
  <si>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</si>
  <si>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</si>
  <si>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</si>
  <si>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</si>
  <si>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</si>
  <si>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</si>
  <si>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</si>
  <si>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</si>
  <si>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</si>
  <si>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</si>
  <si>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</si>
  <si>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</si>
  <si>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</si>
  <si>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</si>
  <si>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</si>
  <si>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</si>
  <si>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</si>
  <si>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</si>
  <si>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</si>
  <si>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</si>
  <si>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</si>
  <si>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</si>
  <si>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</si>
  <si>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</si>
  <si>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</si>
  <si>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</si>
  <si>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</si>
  <si>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</si>
  <si>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</si>
  <si>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</si>
  <si>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</si>
  <si>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</si>
  <si>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</si>
  <si>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</si>
  <si>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</si>
  <si>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</si>
  <si>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</si>
  <si>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</si>
  <si>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</si>
  <si>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</si>
  <si>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</si>
  <si>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</si>
  <si>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</si>
  <si>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</si>
  <si>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</si>
  <si>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</si>
  <si>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</si>
  <si>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</si>
  <si>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</si>
  <si>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</si>
  <si>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</si>
  <si>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</si>
  <si>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</si>
  <si>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</si>
  <si>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</si>
  <si>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</si>
  <si>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</si>
  <si>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</si>
  <si>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</si>
  <si>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</si>
  <si>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</si>
  <si>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</si>
  <si>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</si>
  <si>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</si>
  <si>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</si>
  <si>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</si>
  <si>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</si>
  <si>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</si>
  <si>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</si>
  <si>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</si>
  <si>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</si>
  <si>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</si>
  <si>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</si>
  <si>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</si>
  <si>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</si>
  <si>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</si>
  <si>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</si>
  <si>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</si>
  <si>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</si>
  <si>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</si>
  <si>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</si>
  <si>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</si>
  <si>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</si>
  <si>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</si>
  <si>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</si>
  <si>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</si>
  <si>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</si>
  <si>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</si>
  <si>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</si>
  <si>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</si>
  <si>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</si>
  <si>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</si>
  <si>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</si>
  <si>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</si>
  <si>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</si>
  <si>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</si>
  <si>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</si>
  <si>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</si>
  <si>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</si>
  <si>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</si>
  <si>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</si>
  <si>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</si>
  <si>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</si>
  <si>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</si>
  <si>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</si>
  <si>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</si>
  <si>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</si>
  <si>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</si>
  <si>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</si>
  <si>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</si>
  <si>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</si>
  <si>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</si>
  <si>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</si>
  <si>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</si>
  <si>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</si>
  <si>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</si>
  <si>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</si>
  <si>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</si>
  <si>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</si>
  <si>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</si>
  <si>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</si>
  <si>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</si>
  <si>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</si>
  <si>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</si>
  <si>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</si>
  <si>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</si>
  <si>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</si>
  <si>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</si>
  <si>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</si>
  <si>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</si>
  <si>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</si>
  <si>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</si>
  <si>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</si>
  <si>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</si>
  <si>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</si>
  <si>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</si>
  <si>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</si>
  <si>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</si>
  <si>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</si>
  <si>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</si>
  <si>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</si>
  <si>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</si>
  <si>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</si>
  <si>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</si>
  <si>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</si>
  <si>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</si>
  <si>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</si>
  <si>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</si>
  <si>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</si>
  <si>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</si>
  <si>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</si>
  <si>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</si>
  <si>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</si>
  <si>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</si>
  <si>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</si>
  <si>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</si>
  <si>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</si>
  <si>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</si>
  <si>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</si>
  <si>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</si>
  <si>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</si>
  <si>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</si>
  <si>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</si>
  <si>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</si>
  <si>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</si>
  <si>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</si>
  <si>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</si>
  <si>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</si>
  <si>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</si>
  <si>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</si>
  <si>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</si>
  <si>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</si>
  <si>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</si>
  <si>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</si>
  <si>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</si>
  <si>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</si>
  <si>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</si>
  <si>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</si>
  <si>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</si>
  <si>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</si>
  <si>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</si>
  <si>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</si>
  <si>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</si>
  <si>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</si>
  <si>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</si>
  <si>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</si>
  <si>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</si>
  <si>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</si>
  <si>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</si>
  <si>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</si>
  <si>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</si>
  <si>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</si>
  <si>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</si>
  <si>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</si>
  <si>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</si>
  <si>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</si>
  <si>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</si>
  <si>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</si>
  <si>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</si>
  <si>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</si>
  <si>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</si>
  <si>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</si>
  <si>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</si>
  <si>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</si>
  <si>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</si>
  <si>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</si>
  <si>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</si>
  <si>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</si>
  <si>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</si>
  <si>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</si>
  <si>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</si>
  <si>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</si>
  <si>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</si>
  <si>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</si>
  <si>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</si>
  <si>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</si>
  <si>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</si>
  <si>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</si>
  <si>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</si>
  <si>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</si>
  <si>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</si>
  <si>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</si>
  <si>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</si>
  <si>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</si>
  <si>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</si>
  <si>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</si>
  <si>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</si>
  <si>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</si>
  <si>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</si>
  <si>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</si>
  <si>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</si>
  <si>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</si>
  <si>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</si>
  <si>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</si>
  <si>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</si>
  <si>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</si>
  <si>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</si>
  <si>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</si>
  <si>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</si>
  <si>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</si>
  <si>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</si>
  <si>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</si>
  <si>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</si>
  <si>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</si>
  <si>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</si>
  <si>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</si>
  <si>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</si>
  <si>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</si>
  <si>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</si>
  <si>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</si>
  <si>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</si>
  <si>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</si>
  <si>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</si>
  <si>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</si>
  <si>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</si>
  <si>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</si>
  <si>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</si>
  <si>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</si>
  <si>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</si>
  <si>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</si>
  <si>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</si>
  <si>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</si>
  <si>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</si>
  <si>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</si>
  <si>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</si>
  <si>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</si>
  <si>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</si>
  <si>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</si>
  <si>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</si>
  <si>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</si>
  <si>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</si>
  <si>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</si>
  <si>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</si>
  <si>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</si>
  <si>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</si>
  <si>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</si>
  <si>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</si>
  <si>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</si>
  <si>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</si>
  <si>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</si>
  <si>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</si>
  <si>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</si>
  <si>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</si>
  <si>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</si>
  <si>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</si>
  <si>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</si>
  <si>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</si>
  <si>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</si>
  <si>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</si>
  <si>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</si>
  <si>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</si>
  <si>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</si>
  <si>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</si>
  <si>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</si>
  <si>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</si>
  <si>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</si>
  <si>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</si>
  <si>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</si>
  <si>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</si>
  <si>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</si>
  <si>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</si>
  <si>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</si>
  <si>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</si>
  <si>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</si>
  <si>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</si>
  <si>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</si>
  <si>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</si>
  <si>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</si>
  <si>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</si>
  <si>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</si>
  <si>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</si>
  <si>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</si>
  <si>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</si>
  <si>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</si>
  <si>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</si>
  <si>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</si>
  <si>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</si>
  <si>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</si>
  <si>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</si>
  <si>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</si>
  <si>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</si>
  <si>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</si>
  <si>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</si>
  <si>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</si>
  <si>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</si>
  <si>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</si>
  <si>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</si>
  <si>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</si>
  <si>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</si>
  <si>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</si>
  <si>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</si>
  <si>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</si>
  <si>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</si>
  <si>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</si>
  <si>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</si>
  <si>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</si>
  <si>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</si>
  <si>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</si>
  <si>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</si>
  <si>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</si>
  <si>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</si>
  <si>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</si>
  <si>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</si>
  <si>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</si>
  <si>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</si>
  <si>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</si>
  <si>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</si>
  <si>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</si>
  <si>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</si>
  <si>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</si>
  <si>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</si>
  <si>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</si>
  <si>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</si>
  <si>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</si>
  <si>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</si>
  <si>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</si>
  <si>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</si>
  <si>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</si>
  <si>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</si>
  <si>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</si>
  <si>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</si>
  <si>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</si>
  <si>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</si>
  <si>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</si>
  <si>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</si>
  <si>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</si>
  <si>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</si>
  <si>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</si>
  <si>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</si>
  <si>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</si>
  <si>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</si>
  <si>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</si>
  <si>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</si>
  <si>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</si>
  <si>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</si>
  <si>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</si>
  <si>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</si>
  <si>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</si>
  <si>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</si>
  <si>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</si>
  <si>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</si>
  <si>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</si>
  <si>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</si>
  <si>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</si>
  <si>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</si>
  <si>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</si>
  <si>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</si>
  <si>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</si>
  <si>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</si>
  <si>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</si>
  <si>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</si>
  <si>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</si>
  <si>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</si>
  <si>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</si>
  <si>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</si>
  <si>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</si>
  <si>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</si>
  <si>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</si>
  <si>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</si>
  <si>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</si>
  <si>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</si>
  <si>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</si>
  <si>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</si>
  <si>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</si>
  <si>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</si>
  <si>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</si>
  <si>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</si>
  <si>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</si>
  <si>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</si>
  <si>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</si>
  <si>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</si>
  <si>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</si>
  <si>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</si>
  <si>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</si>
  <si>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</si>
  <si>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</si>
  <si>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</si>
  <si>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</si>
  <si>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</si>
  <si>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</si>
  <si>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</si>
  <si>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</si>
  <si>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</si>
  <si>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</si>
  <si>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</si>
  <si>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</si>
  <si>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</si>
  <si>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</si>
  <si>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</si>
  <si>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</si>
  <si>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</si>
  <si>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</si>
  <si>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</si>
  <si>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</si>
  <si>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</si>
  <si>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</si>
  <si>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</si>
  <si>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</si>
  <si>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</si>
  <si>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</si>
  <si>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</si>
  <si>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</si>
  <si>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</si>
  <si>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</si>
  <si>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</si>
  <si>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</si>
  <si>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</si>
  <si>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</si>
  <si>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</si>
  <si>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</si>
  <si>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</si>
  <si>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</si>
  <si>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</si>
  <si>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</si>
  <si>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</si>
  <si>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</si>
  <si>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</si>
  <si>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</si>
  <si>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</si>
  <si>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</si>
  <si>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</si>
  <si>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</si>
  <si>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</si>
  <si>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</si>
  <si>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</si>
  <si>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</si>
  <si>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</si>
  <si>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</si>
  <si>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</si>
  <si>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</si>
  <si>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</si>
  <si>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</si>
  <si>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</si>
  <si>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</si>
  <si>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</si>
  <si>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</si>
  <si>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</si>
  <si>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</si>
  <si>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</si>
  <si>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</si>
  <si>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</si>
  <si>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</si>
  <si>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</si>
  <si>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</si>
  <si>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</si>
  <si>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</si>
  <si>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</si>
  <si>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</si>
  <si>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</si>
  <si>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</si>
  <si>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</si>
  <si>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</si>
  <si>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</si>
  <si>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</si>
  <si>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</si>
  <si>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</si>
  <si>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</si>
  <si>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</si>
  <si>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</si>
  <si>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</si>
  <si>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</si>
  <si>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</si>
  <si>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</si>
  <si>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</si>
  <si>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</si>
  <si>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</si>
  <si>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</si>
  <si>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</si>
  <si>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</si>
  <si>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</si>
  <si>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</si>
  <si>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</si>
  <si>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</si>
  <si>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</si>
  <si>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</si>
  <si>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</si>
  <si>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</si>
  <si>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</si>
  <si>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</si>
  <si>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</si>
  <si>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</si>
  <si>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</si>
  <si>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</si>
  <si>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</si>
  <si>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</si>
  <si>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</si>
  <si>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</si>
  <si>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</si>
  <si>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</si>
  <si>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</si>
  <si>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</si>
  <si>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</si>
  <si>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</si>
  <si>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</si>
  <si>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</si>
  <si>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</si>
  <si>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</si>
  <si>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</si>
  <si>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</si>
  <si>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</si>
  <si>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</si>
  <si>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</si>
  <si>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</si>
  <si>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</si>
  <si>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</si>
  <si>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</si>
  <si>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</si>
  <si>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</si>
  <si>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</si>
  <si>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</si>
  <si>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</si>
  <si>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</si>
  <si>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</si>
  <si>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</si>
  <si>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</si>
  <si>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</si>
  <si>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</si>
  <si>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</si>
  <si>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</si>
  <si>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</si>
  <si>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</si>
  <si>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</si>
  <si>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</si>
  <si>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</si>
  <si>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</si>
  <si>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</si>
  <si>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</si>
  <si>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</si>
  <si>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</si>
  <si>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</si>
  <si>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</si>
  <si>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</si>
  <si>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</si>
  <si>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</si>
  <si>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</si>
  <si>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</si>
  <si>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</si>
  <si>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</si>
  <si>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</si>
  <si>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</si>
  <si>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</si>
  <si>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</si>
  <si>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</si>
  <si>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</si>
  <si>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</si>
  <si>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</si>
  <si>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</si>
  <si>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</si>
  <si>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</si>
  <si>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</si>
  <si>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</si>
  <si>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</si>
  <si>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</si>
  <si>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</si>
  <si>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</si>
  <si>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</si>
  <si>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</si>
  <si>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</si>
  <si>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</si>
  <si>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</si>
  <si>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</si>
  <si>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</si>
  <si>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</si>
  <si>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</si>
  <si>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</si>
  <si>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</si>
  <si>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</si>
  <si>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</si>
  <si>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</si>
  <si>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</si>
  <si>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</si>
  <si>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</si>
  <si>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</si>
  <si>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</si>
  <si>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</si>
  <si>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</si>
  <si>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</si>
  <si>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</si>
  <si>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</si>
  <si>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</si>
  <si>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</si>
  <si>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</si>
  <si>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</si>
  <si>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</si>
  <si>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</si>
  <si>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</si>
  <si>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</si>
  <si>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</si>
  <si>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</si>
  <si>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</si>
  <si>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</si>
  <si>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</si>
  <si>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</si>
  <si>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</si>
  <si>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</si>
  <si>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</si>
  <si>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</si>
  <si>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</si>
  <si>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</si>
  <si>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</si>
  <si>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</si>
  <si>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</si>
  <si>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</si>
  <si>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</si>
  <si>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</si>
  <si>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</si>
  <si>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</si>
  <si>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</si>
  <si>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</si>
  <si>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</si>
  <si>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</si>
  <si>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</si>
  <si>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</si>
  <si>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</si>
  <si>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</si>
  <si>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</si>
  <si>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</si>
  <si>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</si>
  <si>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</si>
  <si>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</si>
  <si>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</si>
  <si>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</si>
  <si>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</si>
  <si>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</si>
  <si>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</si>
  <si>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</si>
  <si>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</si>
  <si>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</si>
  <si>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</si>
  <si>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</si>
  <si>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</si>
  <si>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</si>
  <si>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</si>
  <si>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</si>
  <si>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</si>
  <si>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</si>
  <si>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</si>
  <si>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</si>
  <si>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</si>
  <si>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</si>
  <si>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</si>
  <si>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</si>
  <si>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</si>
  <si>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</si>
  <si>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</si>
  <si>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</si>
  <si>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</si>
  <si>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</si>
  <si>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</si>
  <si>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</si>
  <si>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</si>
  <si>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</si>
  <si>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</si>
  <si>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</si>
  <si>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</si>
  <si>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</si>
  <si>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</si>
  <si>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</si>
  <si>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</si>
  <si>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</si>
  <si>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</si>
  <si>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</si>
  <si>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</si>
  <si>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</si>
  <si>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</si>
  <si>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</si>
  <si>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</si>
  <si>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</si>
  <si>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</si>
  <si>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</si>
  <si>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</si>
  <si>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</si>
  <si>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</si>
  <si>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</si>
  <si>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</si>
  <si>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</si>
  <si>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</si>
  <si>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</si>
  <si>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</si>
  <si>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</si>
  <si>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</si>
  <si>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</si>
  <si>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</si>
  <si>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</si>
  <si>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</si>
  <si>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</si>
  <si>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</si>
  <si>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</si>
  <si>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</si>
  <si>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</si>
  <si>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</si>
  <si>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</si>
  <si>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</si>
  <si>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</si>
  <si>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</si>
  <si>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</si>
  <si>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</si>
  <si>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</si>
  <si>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</si>
  <si>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</si>
  <si>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</si>
  <si>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</si>
  <si>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</si>
  <si>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</si>
  <si>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</si>
  <si>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</si>
  <si>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</si>
  <si>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</si>
  <si>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</si>
  <si>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</si>
  <si>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</si>
  <si>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</si>
  <si>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</si>
  <si>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</si>
  <si>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</si>
  <si>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</si>
  <si>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</si>
  <si>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</si>
  <si>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</si>
  <si>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</si>
  <si>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</si>
  <si>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</si>
  <si>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</si>
  <si>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</si>
  <si>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</si>
  <si>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</si>
  <si>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</si>
  <si>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</si>
  <si>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</si>
  <si>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</si>
  <si>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</si>
  <si>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</si>
  <si>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</si>
  <si>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</si>
  <si>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</si>
  <si>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</si>
  <si>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</si>
  <si>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</si>
  <si>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</si>
  <si>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</si>
  <si>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</si>
  <si>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</si>
  <si>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</si>
  <si>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</si>
  <si>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</si>
  <si>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</si>
  <si>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</si>
  <si>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</si>
  <si>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</si>
  <si>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</si>
  <si>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</si>
  <si>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</si>
  <si>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</si>
  <si>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</si>
  <si>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</si>
  <si>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</si>
  <si>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</si>
  <si>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</si>
  <si>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</si>
  <si>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</si>
  <si>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</si>
  <si>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</si>
  <si>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</si>
  <si>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</si>
  <si>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</si>
  <si>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</si>
  <si>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</si>
  <si>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</si>
  <si>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</si>
  <si>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</si>
  <si>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</si>
  <si>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</si>
  <si>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</si>
  <si>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</si>
  <si>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</si>
  <si>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</si>
  <si>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</si>
  <si>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</si>
  <si>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</si>
  <si>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</si>
  <si>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</si>
  <si>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</si>
  <si>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</si>
  <si>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</si>
  <si>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</si>
  <si>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</si>
  <si>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</si>
  <si>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</si>
  <si>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</si>
  <si>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</si>
  <si>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</si>
  <si>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</si>
  <si>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</si>
  <si>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</si>
  <si>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</si>
  <si>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</si>
  <si>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</si>
  <si>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</si>
  <si>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</si>
  <si>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</si>
  <si>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</si>
  <si>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</si>
  <si>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</si>
  <si>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</si>
  <si>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</si>
  <si>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</si>
  <si>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</si>
  <si>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</si>
  <si>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</si>
  <si>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</si>
  <si>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</si>
  <si>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</si>
  <si>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</si>
  <si>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</si>
  <si>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</si>
  <si>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</si>
  <si>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</si>
  <si>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</si>
  <si>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</si>
  <si>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</si>
  <si>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</si>
  <si>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</si>
  <si>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</si>
  <si>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</si>
  <si>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</si>
  <si>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</si>
  <si>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</si>
  <si>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</si>
  <si>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</si>
  <si>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</si>
  <si>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</si>
  <si>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</si>
  <si>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</si>
  <si>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</si>
  <si>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</si>
  <si>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</si>
  <si>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</si>
  <si>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</si>
  <si>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</si>
  <si>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</si>
  <si>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</si>
  <si>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</si>
  <si>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</si>
  <si>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</si>
  <si>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</si>
  <si>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</si>
  <si>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</si>
  <si>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</si>
  <si>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</si>
  <si>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</si>
  <si>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</si>
  <si>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</si>
  <si>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</si>
  <si>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</si>
  <si>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</si>
  <si>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</si>
  <si>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</si>
  <si>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</si>
  <si>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</si>
  <si>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</si>
  <si>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</si>
  <si>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</si>
  <si>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</si>
  <si>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</si>
  <si>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</si>
  <si>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</si>
  <si>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</si>
  <si>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</si>
  <si>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</si>
  <si>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</si>
  <si>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</si>
  <si>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</si>
  <si>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</si>
  <si>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</si>
  <si>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</si>
  <si>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</si>
  <si>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</si>
  <si>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</si>
  <si>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</si>
  <si>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</si>
  <si>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</si>
  <si>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</si>
  <si>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</si>
  <si>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</si>
  <si>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</si>
  <si>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</si>
  <si>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</si>
  <si>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</si>
  <si>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</si>
  <si>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</si>
  <si>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</si>
  <si>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</si>
  <si>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</si>
  <si>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</si>
  <si>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</si>
  <si>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</si>
  <si>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</si>
  <si>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</si>
  <si>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</si>
  <si>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</si>
  <si>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</si>
  <si>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</si>
  <si>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</si>
  <si>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</si>
  <si>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</si>
  <si>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</si>
  <si>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</si>
  <si>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</si>
  <si>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</si>
  <si>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</si>
  <si>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</si>
  <si>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</si>
  <si>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</si>
  <si>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</si>
  <si>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</si>
  <si>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</si>
  <si>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</si>
  <si>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</si>
  <si>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</si>
  <si>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</si>
  <si>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</si>
  <si>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</si>
  <si>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</si>
  <si>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</si>
  <si>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</si>
  <si>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</si>
  <si>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</si>
  <si>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</si>
  <si>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</si>
  <si>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</si>
  <si>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</si>
  <si>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</si>
  <si>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</si>
  <si>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</si>
  <si>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</si>
  <si>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</si>
  <si>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</si>
  <si>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</si>
  <si>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</si>
  <si>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</si>
  <si>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</si>
  <si>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</si>
  <si>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</si>
  <si>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</si>
  <si>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</si>
  <si>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</si>
  <si>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</si>
  <si>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</si>
  <si>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</si>
  <si>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</si>
  <si>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</si>
  <si>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</si>
  <si>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</si>
  <si>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</si>
  <si>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</si>
  <si>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</si>
  <si>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</si>
  <si>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</si>
  <si>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</si>
  <si>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</si>
  <si>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</si>
  <si>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</si>
  <si>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</si>
  <si>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</si>
  <si>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</si>
  <si>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</si>
  <si>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</si>
  <si>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</si>
  <si>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</si>
  <si>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</si>
  <si>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</si>
  <si>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</si>
  <si>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</si>
  <si>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</si>
  <si>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</si>
  <si>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</si>
  <si>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</si>
  <si>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</si>
  <si>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</si>
  <si>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</si>
  <si>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</si>
  <si>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</si>
  <si>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</si>
  <si>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</si>
  <si>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</si>
  <si>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</si>
  <si>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</si>
  <si>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</si>
  <si>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</si>
  <si>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</si>
  <si>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</si>
  <si>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</si>
  <si>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</si>
  <si>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</si>
  <si>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</si>
  <si>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</si>
  <si>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</si>
  <si>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</si>
  <si>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</si>
  <si>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</si>
  <si>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</si>
  <si>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</si>
  <si>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</si>
  <si>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</si>
  <si>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</si>
  <si>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</si>
  <si>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</si>
  <si>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</si>
  <si>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</si>
  <si>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</si>
  <si>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</si>
  <si>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</si>
  <si>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</si>
  <si>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</si>
  <si>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</si>
  <si>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</si>
  <si>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</si>
  <si>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</si>
  <si>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</si>
  <si>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</si>
  <si>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</si>
  <si>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</si>
  <si>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</si>
  <si>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</si>
  <si>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</si>
  <si>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</si>
  <si>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</si>
  <si>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</si>
  <si>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</si>
  <si>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</si>
  <si>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</si>
  <si>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</si>
  <si>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</si>
  <si>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</si>
  <si>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</si>
  <si>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</si>
  <si>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</si>
  <si>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</si>
  <si>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</si>
  <si>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</si>
  <si>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</si>
  <si>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</si>
  <si>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</si>
  <si>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</si>
  <si>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</si>
  <si>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</si>
  <si>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</si>
  <si>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</si>
  <si>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</si>
  <si>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</si>
  <si>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</si>
  <si>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</si>
  <si>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</si>
  <si>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</si>
  <si>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</si>
  <si>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</si>
  <si>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</si>
  <si>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</si>
  <si>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</si>
  <si>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</si>
  <si>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</si>
  <si>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</si>
  <si>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</si>
  <si>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</si>
  <si>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</si>
  <si>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</si>
  <si>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</si>
  <si>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</si>
  <si>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</si>
  <si>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</si>
  <si>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</si>
  <si>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</si>
  <si>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</si>
  <si>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</si>
  <si>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</si>
  <si>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</si>
  <si>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</si>
  <si>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</si>
  <si>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</si>
  <si>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</si>
  <si>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</si>
  <si>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</si>
  <si>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</si>
  <si>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</si>
  <si>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</si>
  <si>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</si>
  <si>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</si>
  <si>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</si>
  <si>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</si>
  <si>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</si>
  <si>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</si>
  <si>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</si>
  <si>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</si>
  <si>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</si>
  <si>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</si>
  <si>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</si>
  <si>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</si>
  <si>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</si>
  <si>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</si>
  <si>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</si>
  <si>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</si>
  <si>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</si>
  <si>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</si>
  <si>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</si>
  <si>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</si>
  <si>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</si>
  <si>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</si>
  <si>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</si>
  <si>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</si>
  <si>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</si>
  <si>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</si>
  <si>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</si>
  <si>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</si>
  <si>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</si>
  <si>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</si>
  <si>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</si>
  <si>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</si>
  <si>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</si>
  <si>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</si>
  <si>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</si>
  <si>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</si>
  <si>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</si>
  <si>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</si>
  <si>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</si>
  <si>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</si>
  <si>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</si>
  <si>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</si>
  <si>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</si>
  <si>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</si>
  <si>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</si>
  <si>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</si>
  <si>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</si>
  <si>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</si>
  <si>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</si>
  <si>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</si>
  <si>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</si>
  <si>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</si>
  <si>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</si>
  <si>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</si>
  <si>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</si>
  <si>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</si>
  <si>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</si>
  <si>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</si>
  <si>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</si>
  <si>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</si>
  <si>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</si>
  <si>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</si>
  <si>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</si>
  <si>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</si>
  <si>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</si>
  <si>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</si>
  <si>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</si>
  <si>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</si>
  <si>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</si>
  <si>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</si>
  <si>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</si>
  <si>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</si>
  <si>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</si>
  <si>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</si>
  <si>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</si>
  <si>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</si>
  <si>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</si>
  <si>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</si>
  <si>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</si>
  <si>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</si>
  <si>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</si>
  <si>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</si>
  <si>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</si>
  <si>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</si>
  <si>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</si>
  <si>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</si>
  <si>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</si>
  <si>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</si>
  <si>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</si>
  <si>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</si>
  <si>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</si>
  <si>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</si>
  <si>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</si>
  <si>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</si>
  <si>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</si>
  <si>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</si>
  <si>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</si>
  <si>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</si>
  <si>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</si>
  <si>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</si>
  <si>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</si>
  <si>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</si>
  <si>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</si>
  <si>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</si>
  <si>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</si>
  <si>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</si>
  <si>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</si>
  <si>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</si>
  <si>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</si>
  <si>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</si>
  <si>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</si>
  <si>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</si>
  <si>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</si>
  <si>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</si>
  <si>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</si>
  <si>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</si>
  <si>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</si>
  <si>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</si>
  <si>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</si>
  <si>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</si>
  <si>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</si>
  <si>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</si>
  <si>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</si>
  <si>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</si>
  <si>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</si>
  <si>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</si>
  <si>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</si>
  <si>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</si>
  <si>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</si>
  <si>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</si>
  <si>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</si>
  <si>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</si>
  <si>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</si>
  <si>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</si>
  <si>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</si>
  <si>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</si>
  <si>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</si>
  <si>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</si>
  <si>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</si>
  <si>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</si>
  <si>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</si>
  <si>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</si>
  <si>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</si>
  <si>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</si>
  <si>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</si>
  <si>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</si>
  <si>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</si>
  <si>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</si>
  <si>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</si>
  <si>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</si>
  <si>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</si>
  <si>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</si>
  <si>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</si>
  <si>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</si>
  <si>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</si>
  <si>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</si>
  <si>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</si>
  <si>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</si>
  <si>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</si>
  <si>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</si>
  <si>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</si>
  <si>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</si>
  <si>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</si>
  <si>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</si>
  <si>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</si>
  <si>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</si>
  <si>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</si>
  <si>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</si>
  <si>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</si>
  <si>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</si>
  <si>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</si>
  <si>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</si>
  <si>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</si>
  <si>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</si>
  <si>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</si>
  <si>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</si>
  <si>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</si>
  <si>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</si>
  <si>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</si>
  <si>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</si>
  <si>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</si>
  <si>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</si>
  <si>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</si>
  <si>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</si>
  <si>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</si>
  <si>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</si>
  <si>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</si>
  <si>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</si>
  <si>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</si>
  <si>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</si>
  <si>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</si>
  <si>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</si>
  <si>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</si>
  <si>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</si>
  <si>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</si>
  <si>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</si>
  <si>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</si>
  <si>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</si>
  <si>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</si>
  <si>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</si>
  <si>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</si>
  <si>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</si>
  <si>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</si>
  <si>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</si>
  <si>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</si>
  <si>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</si>
  <si>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</si>
  <si>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</si>
  <si>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</si>
  <si>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</si>
  <si>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</si>
  <si>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</si>
  <si>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</si>
  <si>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</si>
  <si>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</si>
  <si>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</si>
  <si>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</si>
  <si>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</si>
  <si>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</si>
  <si>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</si>
  <si>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</si>
  <si>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</si>
  <si>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</si>
  <si>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</si>
  <si>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</si>
  <si>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</si>
  <si>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</si>
  <si>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</si>
  <si>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</si>
  <si>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</si>
  <si>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</si>
  <si>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</si>
  <si>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</si>
  <si>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</si>
  <si>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</si>
  <si>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</si>
  <si>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</si>
  <si>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</si>
  <si>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</si>
  <si>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</si>
  <si>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</si>
  <si>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</si>
  <si>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</si>
  <si>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</si>
  <si>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</si>
  <si>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</si>
  <si>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</si>
  <si>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</si>
  <si>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</si>
  <si>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</si>
  <si>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</si>
  <si>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</si>
  <si>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</si>
  <si>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</si>
  <si>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</si>
  <si>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</si>
  <si>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</si>
  <si>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</si>
  <si>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</si>
  <si>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</si>
  <si>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</si>
  <si>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</si>
  <si>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</si>
  <si>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</si>
  <si>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</si>
  <si>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</si>
  <si>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</si>
  <si>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</si>
  <si>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</si>
  <si>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</si>
  <si>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</si>
  <si>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</si>
  <si>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</si>
  <si>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</si>
  <si>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</si>
  <si>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</si>
  <si>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</si>
  <si>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</si>
  <si>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</si>
  <si>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</si>
  <si>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</si>
  <si>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</si>
  <si>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</si>
  <si>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</si>
  <si>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</si>
  <si>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</si>
  <si>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</si>
  <si>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</si>
  <si>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</si>
  <si>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</si>
  <si>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</si>
  <si>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</si>
  <si>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</si>
  <si>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</si>
  <si>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</si>
  <si>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</si>
  <si>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</si>
  <si>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</si>
  <si>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</si>
  <si>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</si>
  <si>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</si>
  <si>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</si>
  <si>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</si>
  <si>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</si>
  <si>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</si>
  <si>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</si>
  <si>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</si>
  <si>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</si>
  <si>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</si>
  <si>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</si>
  <si>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</si>
  <si>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</si>
  <si>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</si>
  <si>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</si>
  <si>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</si>
  <si>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</si>
  <si>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</si>
  <si>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</si>
  <si>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</si>
  <si>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</si>
  <si>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</si>
  <si>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</si>
  <si>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</si>
  <si>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</si>
  <si>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</si>
  <si>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</si>
  <si>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</si>
  <si>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</si>
  <si>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</si>
  <si>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</si>
  <si>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</si>
  <si>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</si>
  <si>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</si>
  <si>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</si>
  <si>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</si>
  <si>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</si>
  <si>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</si>
  <si>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</si>
  <si>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</si>
  <si>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</si>
  <si>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</si>
  <si>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</si>
  <si>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</si>
  <si>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</si>
  <si>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</si>
  <si>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</si>
  <si>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</si>
  <si>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</si>
  <si>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</si>
  <si>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</si>
  <si>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</si>
  <si>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</si>
  <si>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</si>
  <si>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</si>
  <si>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</si>
  <si>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</si>
  <si>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EM Team on the way ETA: 40 Mins</t>
  </si>
  <si>
    <t>PCM-20251020-00001898</t>
  </si>
  <si>
    <t>PCM-20251020-00001710</t>
  </si>
  <si>
    <t xml:space="preserve">team will check after ABH0009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</si>
</sst>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8" dataDxfId="47" headerRowBorderDxfId="45" tableBorderDxfId="46" totalsRowBorderDxfId="44">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287.78157905092667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7.2862665509237559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45950.730004976853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45950.730004976853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45950.730004976853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45950.730004976853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45950.730004976853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45950.730004976853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45950.730004976853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45950.730004976853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45950.730004976853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45950.730004976853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45950.730004976853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45950.730004976853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45950.730004976853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45950.730004976853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45950.730004976853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45950.730004976853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45950.730004976853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45950.730004976853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45950.730004976853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45950.730004976853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45950.730004976853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45950.730004976853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45950.730004976853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45950.730004976853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45950.730004976853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45950.730004976853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45950.730004976853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45950.730004976853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45950.730004976853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45950.730004976853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45950.730004976853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45950.730004976853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45950.730004976853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45950.730004976853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45950.730004976853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45950.730004976853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45950.730004976853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45950.730004976853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45950.730004976853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45950.730004976853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45950.730004976853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45950.730004976853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45950.730004976853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45950.730004976853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45950.730004976853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45950.730004976853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45950.730004976853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45950.730004976853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45950.730004976853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45950.730004976853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45950.730004976853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45950.730004976853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45950.730004976853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45950.730004976853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45950.730004976853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45950.730004976853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45950.730004976853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45950.730004976853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45950.730004976853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45950.730004976853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45950.730004976853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45950.730004976853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45950.730004976853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45950.730004976853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45950.730004976853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45950.730004976853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45950.730004976853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45950.730004976853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45950.730004976853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45950.730004976853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45950.730004976853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45950.730004976853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45950.730004976853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45950.730004976853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45950.730004976853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45950.730004976853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45950.730004976853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45950.730004976853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45950.730004976853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45950.730004976853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45950.730004976853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45950.730004976853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45950.730004976853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45950.730004976853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45950.730004976853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45950.730004976853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45950.730004976853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45950.730004976853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45950.730004976853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45950.730004976853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45950.730004976853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2DED3141-A9B6-42E9-84EC-A6B9B780B88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144.0029216435214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125.73016701389133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6.2342295138878399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45950.730004976853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45950.730004976853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45950.730004976853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45950.730004976853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45950.730004976853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45950.730004976853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45950.730004976853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45950.730004976853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45950.730004976853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45950.730004976853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45950.730004976853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45950.730004976853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45950.730004976853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45950.730004976853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45950.730004976853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45950.730004976853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45950.730004976853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45950.730004976853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45950.730004976853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45950.730004976853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45950.730004976853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45950.730004976853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45950.730004976853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45950.730004976853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45950.730004976853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45950.730004976853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45950.730004976853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45950.730004976853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45950.730004976853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45950.730004976853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45950.730004976853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45950.730004976853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45950.730004976853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45950.730004976853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45950.730004976853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45950.730004976853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45950.730004976853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45950.730004976853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45950.730004976853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45950.730004976853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45950.730004976853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45950.730004976853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45950.730004976853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45950.730004976853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45950.730004976853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45950.730004976853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45950.730004976853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45950.730004976853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45950.730004976853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45950.730004976853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45950.730004976853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45950.730004976853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45950.730004976853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45950.730004976853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45950.730004976853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45950.730004976853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45950.730004976853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45950.730004976853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45950.730004976853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45950.730004976853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45950.730004976853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45950.730004976853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45950.730004976853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45950.730004976853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45950.730004976853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45950.730004976853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45950.730004976853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45950.730004976853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45950.730004976853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45950.730004976853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45950.730004976853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45950.730004976853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45950.730004976853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45950.730004976853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45950.730004976853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45950.730004976853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45950.730004976853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45950.730004976853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45950.730004976853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45950.730004976853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45950.730004976853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45950.730004976853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45950.730004976853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45950.730004976853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45950.730004976853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45950.730004976853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45950.730004976853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45950.730004976853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45950.730004976853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45950.730004976853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45950.730004976853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45950.730004976853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45950.730004976853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45950.730004976853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45950.730004976853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45950.730004976853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45950.730004976853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45950.730004976853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45950.730004976853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45950.730004976853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45950.730004976853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45950.730004976853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45950.730004976853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45950.730004976853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45950.730004976853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45950.730004976853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45950.730004976853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45950.730004976853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45950.730004976853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45950.730004976853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45950.730004976853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45950.730004976853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45950.730004976853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45950.730004976853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45950.730004976853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45950.730004976853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45950.730004976853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45950.730004976853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45950.730004976853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45950.730004976853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45950.730004976853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45950.730004976853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45950.730004976853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45950.730004976853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45950.730004976853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45950.730004976853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45950.730004976853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45950.730004976853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45950.730004976853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45950.730004976853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45950.730004976853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45950.730004976853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45950.730004976853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45950.730004976853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45950.730004976853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45950.730004976853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45950.730004976853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45950.730004976853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45950.730004976853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45950.730004976853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45950.730004976853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45950.730004976853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45950.730004976853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45950.730004976853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45950.730004976853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45950.730004976853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45950.730004976853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45950.730004976853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45950.730004976853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45950.730004976853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45950.730004976853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45950.730004976853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45950.730004976853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45950.730004976853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45950.730004976853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45950.730004976853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45950.730004976853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45950.730004976853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45950.730004976853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45950.730004976853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45950.730004976853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45950.730004976853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45950.730004976853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45950.730004976853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45950.730004976853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45950.730004976853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45950.730004976853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45950.730004976853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45950.730004976853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45950.730004976853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45950.730004976853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45950.730004976853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45950.730004976853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45950.730004976853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45950.730004976853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45950.730004976853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45950.730004976853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45950.730004976853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45950.730004976853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45950.730004976853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45950.730004976853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45950.730004976853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45950.730004976853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45950.730004976853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45950.730004976853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45950.730004976853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45950.730004976853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45950.730004976853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45950.730004976853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45950.730004976853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45950.730004976853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45950.730004976853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45950.730004976853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45950.730004976853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45950.730004976853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45950.730004976853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45950.730004976853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45950.730004976853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45950.730004976853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45950.730004976853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45950.730004976853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45950.730004976853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45950.730004976853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45950.730004976853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45950.730004976853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45950.730004976853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45950.730004976853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45950.730004976853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45950.730004976853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45950.730004976853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45950.730004976853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45950.730004976853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45950.730004976853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45950.730004976853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45950.730004976853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45950.730004976853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45950.730004976853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45950.730004976853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45950.730004976853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45950.730004976853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45950.730004976853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45950.730004976853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45950.730004976853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45950.730004976853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45950.730004976853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45950.730004976853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45950.730004976853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45950.730004976853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45950.730004976853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45950.730004976853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45950.730004976853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45950.730004976853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45950.730004976853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45950.730004976853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45950.730004976853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45950.730004976853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45950.730004976853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45950.730004976853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45950.730004976853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45950.730004976853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45950.730004976853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45950.730004976853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45950.730004976853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45950.730004976853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45950.730004976853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45950.730004976853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45950.730004976853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45950.730004976853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45950.730004976853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45950.730004976853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45950.730004976853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45950.730004976853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45950.730004976853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45950.730004976853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45950.730004976853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45950.730004976853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45950.730004976853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45950.730004976853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45950.730004976853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45950.730004976853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45950.730004976853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45950.730004976853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45950.730004976853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45950.730004976853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45950.730004976853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45950.730004976853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45950.730004976853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45950.730004976853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45950.730004976853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45950.730004976853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45950.730004976853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45950.730004976853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45950.730004976853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45950.730004976853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45950.730004976853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45950.730004976853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45950.730004976853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45950.730004976853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45950.730004976853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45950.730004976853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45950.730004976853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45950.730004976853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45950.730004976853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45950.730004976853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45950.730004976853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45950.730004976853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45950.730004976853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45950.730004976853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45950.730004976853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45950.730004976853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45950.730004976853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45950.730004976853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45950.730004976853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45950.730004976853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45950.730004976853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45950.730004976853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45950.730004976853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45950.730004976853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45950.730004976853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45950.730004976853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45950.730004976853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45950.730004976853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45950.730004976853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45950.730004976853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45950.730004976853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45950.730004976853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45950.730004976853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45950.730004976853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45950.730004976853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45950.730004976853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45950.730004976853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45950.730004976853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45950.730004976853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45950.730004976853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45950.730004976853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45950.730004976853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45950.730004976853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45950.730004976853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45950.730004976853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45950.730004976853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45950.730004976853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45950.730004976853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45950.730004976853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45950.730004976853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45950.730004976853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45950.730004976853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45950.730004976853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45950.730004976853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45950.730004976853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45950.730004976853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45950.730004976853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45950.730004976853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45950.730004976853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45950.730004976853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45950.730004976853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45950.730004976853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45950.730004976853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45950.730004976853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45950.730004976853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45950.730004976853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45950.730004976853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45950.730004976853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45950.730004976853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45950.730004976853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45950.730004976853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45950.730004976853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45950.730004976853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45950.730004976853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45950.730004976853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45950.730004976853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45950.730004976853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45950.730004976853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45950.730004976853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45950.730004976853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45950.730004976853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45950.730004976853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45950.730004976853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45950.730004976853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45950.730004976853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45950.730004976853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45950.730004976853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45950.730004976853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45950.730004976853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45950.730004976853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45950.730004976853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45950.730004976853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45950.730004976853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45950.730004976853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45950.730004976853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45950.730004976853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45950.730004976853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45950.730004976853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45950.730004976853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45950.730004976853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45950.730004976853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45950.730004976853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45950.730004976853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45950.730004976853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45950.730004976853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45950.730004976853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45950.730004976853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45950.730004976853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45950.730004976853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45950.730004976853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45950.730004976853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45950.730004976853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45950.730004976853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45950.730004976853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45950.730004976853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45950.730004976853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45950.730004976853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45950.730004976853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45950.730004976853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45950.730004976853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45950.730004976853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45950.730004976853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45950.730004976853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45950.730004976853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45950.730004976853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45950.730004976853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45950.730004976853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45950.730004976853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45950.730004976853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45950.730004976853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45950.730004976853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45950.730004976853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45950.730004976853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45950.730004976853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45950.730004976853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45950.730004976853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45950.730004976853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45950.730004976853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45950.730004976853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45950.730004976853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45950.730004976853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45950.730004976853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45950.730004976853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45950.730004976853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45950.730004976853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45950.730004976853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45950.730004976853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45950.730004976853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45950.730004976853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45950.730004976853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45950.730004976853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45950.730004976853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45950.730004976853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45950.730004976853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45950.730004976853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45950.730004976853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45950.730004976853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45950.730004976853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45950.730004976853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45950.730004976853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45950.730004976853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45950.730004976853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45950.730004976853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45950.730004976853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45950.730004976853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45950.730004976853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45950.730004976853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45950.730004976853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45950.730004976853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45950.730004976853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45950.730004976853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45950.730004976853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45950.730004976853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45950.730004976853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45950.730004976853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45950.730004976853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45950.730004976853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45950.730004976853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45950.730004976853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45950.730004976853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45950.730004976853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45950.730004976853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45950.730004976853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45950.730004976853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45950.730004976853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45950.730004976853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45950.730004976853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45950.730004976853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45950.730004976853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45950.730004976853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45950.730004976853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45950.730004976853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45950.730004976853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45950.730004976853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45950.730004976853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45950.730004976853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45950.730004976853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45950.730004976853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45950.730004976853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45950.730004976853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45950.730004976853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45950.730004976853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45950.730004976853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45950.730004976853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45950.730004976853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45950.730004976853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45950.730004976853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45950.730004976853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45950.730004976853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45950.730004976853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45950.730004976853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45950.730004976853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45950.730004976853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45950.730004976853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45950.730004976853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45950.730004976853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45950.730004976853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45950.730004976853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45950.730004976853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45950.730004976853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45950.730004976853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45950.730004976853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45950.730004976853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45950.730004976853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45950.730004976853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45950.730004976853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45950.730004976853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45950.730004976853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45950.730004976853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45950.730004976853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45950.730004976853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45950.730004976853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45950.730004976853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45950.730004976853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45950.730004976853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45950.730004976853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45950.730004976853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45950.730004976853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45950.730004976853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45950.730004976853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45950.730004976853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45950.730004976853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45950.730004976853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45950.730004976853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45950.730004976853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45950.730004976853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45950.730004976853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45950.730004976853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45950.730004976853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45950.730004976853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45950.730004976853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45950.730004976853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45950.730004976853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45950.730004976853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45950.730004976853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45950.730004976853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45950.730004976853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45950.730004976853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45950.730004976853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45950.730004976853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45950.730004976853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45950.730004976853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45950.730004976853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45950.730004976853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45950.730004976853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45950.730004976853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45950.730004976853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45950.730004976853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45950.730004976853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45950.730004976853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45950.730004976853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45950.730004976853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45950.730004976853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45950.730004976853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45950.730004976853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45950.730004976853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45950.730004976853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45950.730004976853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45950.730004976853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45950.730004976853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45950.730004976853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45950.730004976853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45950.730004976853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45950.730004976853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45950.730004976853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45950.730004976853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45950.730004976853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45950.730004976853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45950.730004976853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45950.730004976853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45950.730004976853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45950.730004976853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45950.730004976853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45950.730004976853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45950.730004976853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45950.730004976853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45950.730004976853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45950.730004976853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45950.730004976853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45950.730004976853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45950.730004976853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45950.730004976853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45950.730004976853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45950.730004976853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45950.730004976853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45950.730004976853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45950.730004976853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45950.730004976853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45950.730004976853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45950.730004976853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45950.730004976853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45950.730004976853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45950.730004976853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45950.730004976853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45950.730004976853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45950.730004976853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45950.730004976853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45950.730004976853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45950.730004976853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45950.730004976853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45950.730004976853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45950.730004976853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45950.730004976853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45950.730004976853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45950.730004976853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45950.730004976853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45950.730004976853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45950.730004976853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45950.730004976853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45950.730004976853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45950.730004976853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45950.730004976853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45950.730004976853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45950.730004976853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45950.730004976853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45950.730004976853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45950.730004976853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45950.730004976853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45950.730004976853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45950.730004976853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45950.730004976853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45950.730004976853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45950.730004976853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45950.730004976853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45950.730004976853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45950.730004976853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45950.730004976853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45950.730004976853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45950.730004976853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45950.730004976853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45950.730004976853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45950.730004976853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45950.730004976853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45950.730004976853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45950.730004976853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45950.730004976853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45950.730004976853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45950.730004976853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45950.730004976853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45950.730004976853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45950.730004976853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45950.730004976853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45950.730004976853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45950.730004976853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45950.730004976853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45950.730004976853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45950.730004976853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45950.730004976853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45950.730004976853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45950.730004976853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45950.730004976853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45950.730004976853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45950.730004976853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45950.730004976853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45950.730004976853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45950.730004976853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45950.730004976853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45950.730004976853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45950.730004976853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45950.730004976853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45950.730004976853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45950.730004976853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45950.730004976853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45950.730004976853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45950.730004976853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45950.730004976853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45950.730004976853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45950.730004976853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45950.730004976853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45950.730004976853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45950.730004976853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45950.730004976853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45950.730004976853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45950.730004976853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45950.730004976853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45950.730004976853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45950.730004976853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45950.730004976853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45950.730004976853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45950.730004976853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45950.730004976853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45950.730004976853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45950.730004976853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45950.730004976853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45950.730004976853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45950.730004976853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45950.730004976853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45950.730004976853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45950.730004976853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45950.730004976853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45950.730004976853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45950.730004976853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45950.730004976853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45950.730004976853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45950.730004976853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45950.730004976853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45950.730004976853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45950.730004976853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45950.730004976853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45950.730004976853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45950.730004976853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45950.730004976853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45950.730004976853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45950.730004976853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45950.730004976853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45950.730004976853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45950.730004976853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45950.730004976853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45950.730004976853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45950.730004976853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45950.730004976853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45950.730004976853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45950.730004976853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45950.730004976853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45950.730004976853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45950.730004976853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45950.730004976853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45950.730004976853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45950.730004976853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45950.730004976853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45950.730004976853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45950.730004976853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45950.730004976853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45950.730004976853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45950.730004976853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45950.730004976853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45950.730004976853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45950.730004976853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45950.730004976853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45950.730004976853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45950.730004976853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45950.730004976853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45950.730004976853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45950.730004976853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45950.730004976853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45950.730004976853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45950.730004976853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45950.730004976853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45950.730004976853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45950.730004976853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45950.730004976853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45950.730004976853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45950.730004976853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45950.730004976853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45950.730004976853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45950.730004976853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45950.730004976853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45950.730004976853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45950.730004976853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45950.730004976853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45950.730004976853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45950.730004976853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45950.730004976853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45950.730004976853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45950.730004976853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45950.730004976853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45950.730004976853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45950.730004976853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45950.730004976853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45950.730004976853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45950.730004976853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45950.730004976853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45950.730004976853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45950.730004976853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45950.730004976853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45950.730004976853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45950.730004976853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45950.730004976853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45950.730004976853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45950.730004976853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45950.730004976853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45950.730004976853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45950.730004976853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45950.730004976853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45950.730004976853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45950.730004976853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45950.730004976853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45950.730004976853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45950.730004976853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45950.730004976853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45950.730004976853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45950.730004976853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45950.730004976853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45950.730004976853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45950.730004976853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45950.730004976853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45950.730004976853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45950.730004976853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45950.730004976853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45950.730004976853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45950.730004976853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45950.730004976853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45950.730004976853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45950.730004976853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45950.730004976853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45950.730004976853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45950.730004976853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45950.730004976853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45950.730004976853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45950.730004976853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45950.730004976853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45950.730004976853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45950.730004976853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45950.730004976853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45950.730004976853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45950.730004976853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45950.730004976853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45950.730004976853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45950.730004976853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45950.730004976853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45950.730004976853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45950.730004976853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45950.730004976853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45950.730004976853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45950.730004976853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45950.730004976853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45950.730004976853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45950.730004976853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45950.730004976853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45950.730004976853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45950.730004976853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45950.730004976853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45950.730004976853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45950.730004976853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45950.730004976853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45950.730004976853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45950.730004976853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45950.730004976853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45950.730004976853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45950.730004976853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45950.730004976853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45950.730004976853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45950.730004976853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45950.730004976853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45950.730004976853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45950.730004976853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45950.730004976853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45950.730004976853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45950.730004976853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45950.730004976853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45950.730004976853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45950.730004976853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45950.730004976853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45950.730004976853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45950.730004976853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45950.730004976853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45950.730004976853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45950.730004976853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45950.730004976853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45950.730004976853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45950.730004976853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45950.730004976853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45950.730004976853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45950.730004976853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45950.730004976853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45950.730004976853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45950.730004976853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45950.730004976853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45950.730004976853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45950.730004976853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45950.730004976853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45950.730004976853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45950.730004976853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45950.730004976853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45950.730004976853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45950.730004976853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45950.730004976853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45950.730004976853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45950.730004976853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45950.730004976853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45950.730004976853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45950.730004976853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45950.730004976853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45950.730004976853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45950.730004976853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45950.730004976853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45950.730004976853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45950.730004976853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45950.730004976853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45950.730004976853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45950.730004976853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45950.730004976853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45950.730004976853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45950.730004976853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45950.730004976853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45950.730004976853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45950.730004976853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45950.730004976853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45950.730004976853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45950.730004976853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45950.730004976853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45950.730004976853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45950.730004976853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45950.730004976853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45950.730004976853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45950.730004976853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45950.730004976853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45950.730004976853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45950.730004976853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45950.730004976853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45950.730004976853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45950.730004976853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45950.730004976853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45950.730004976853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45950.730004976853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45950.730004976853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45950.730004976853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45950.730004976853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45950.730004976853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45950.730004976853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45950.730004976853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45950.730004976853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45950.730004976853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45950.730004976853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45950.730004976853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45950.730004976853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45950.730004976853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45950.730004976853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45950.730004976853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45950.730004976853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45950.730004976853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45950.730004976853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45950.730004976853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45950.730004976853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45950.730004976853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45950.730004976853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45950.730004976853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45950.730004976853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45950.730004976853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45950.730004976853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45950.730004976853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45950.730004976853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45950.730004976853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45950.730004976853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45950.730004976853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45950.730004976853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45950.730004976853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45950.730004976853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45950.730004976853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45950.730004976853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45950.730004976853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45950.730004976853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45950.730004976853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45950.730004976853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45950.730004976853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45950.730004976853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45950.730004976853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45950.730004976853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45950.730004976853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45950.730004976853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45950.730004976853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45950.730004976853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45950.730004976853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45950.730004976853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45950.730004976853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45950.730004976853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45950.730004976853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45950.730004976853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45950.730004976853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45950.730004976853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45950.730004976853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45950.730004976853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45950.730004976853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45950.730004976853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45950.730004976853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45950.730004976853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45950.730004976853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45950.730004976853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45950.730004976853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45950.730004976853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45950.730004976853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45950.730004976853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45950.730004976853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45950.730004976853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45950.730004976853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45950.730004976853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45950.730004976853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45950.730004976853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45950.730004976853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45950.730004976853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45950.730004976853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45950.730004976853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45950.730004976853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45950.730004976853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45950.730004976853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45950.730004976853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45950.730004976853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45950.730004976853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45950.730004976853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45950.730004976853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45950.730004976853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45950.730004976853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45950.730004976853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45950.730004976853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45950.730004976853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45950.730004976853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45950.730004976853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45950.730004976853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45950.730004976853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45950.730004976853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45950.730004976853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45950.730004976853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45950.730004976853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45950.730004976853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45950.730004976853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45950.730004976853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45950.730004976853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45950.730004976853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45950.730004976853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45950.730004976853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45950.730004976853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45950.730004976853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45950.730004976853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45950.730004976853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45950.730004976853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45950.730004976853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45950.730004976853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45950.730004976853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45950.730004976853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45950.730004976853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45950.730004976853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45950.730004976853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45950.730004976853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45950.730004976853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45950.730004976853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45950.730004976853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45950.730004976853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45950.730004976853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45950.730004976853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45950.730004976853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45950.730004976853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45950.730004976853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45950.730004976853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45950.730004976853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45950.730004976853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45950.730004976853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45950.730004976853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45950.730004976853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45950.730004976853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45950.730004976853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45950.730004976853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45950.730004976853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45950.730004976853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45950.730004976853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45950.730004976853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45950.730004976853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45950.730004976853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45950.730004976853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45950.730004976853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45950.730004976853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45950.730004976853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45950.730004976853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45950.730004976853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45950.730004976853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45950.730004976853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45950.730004976853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45950.730004976853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45950.730004976853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45950.730004976853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45950.730004976853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45950.730004976853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45950.730004976853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45950.730004976853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45950.730004976853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45950.730004976853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45950.730004976853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45950.730004976853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45950.730004976853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45950.730004976853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45950.730004976853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45950.730004976853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45950.730004976853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45950.730004976853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45950.730004976853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45950.730004976853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45950.730004976853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45950.730004976853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45950.730004976853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45950.730004976853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45950.730004976853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45950.730004976853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45950.730004976853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45950.730004976853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45950.730004976853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45950.730004976853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45950.730004976853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45950.730004976853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45950.730004976853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45950.730004976853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45950.730004976853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45950.730004976853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45950.730004976853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45950.730004976853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45950.730004976853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45950.730004976853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45950.730004976853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45950.730004976853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45950.730004976853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45950.730004976853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45950.730004976853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45950.730004976853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45950.730004976853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45950.730004976853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45950.730004976853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45950.730004976853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45950.730004976853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45950.730004976853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45950.730004976853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45950.730004976853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45950.730004976853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45950.730004976853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45950.730004976853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45950.730004976853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45950.730004976853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45950.730004976853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45950.730004976853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45950.730004976853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45950.730004976853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45950.730004976853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45950.730004976853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45950.730004976853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45950.730004976853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45950.730004976853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45950.730004976853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45950.730004976853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45950.730004976853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45950.730004976853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45950.730004976853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45950.730004976853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45950.730004976853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45950.730004976853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45950.730004976853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45950.730004976853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45950.730004976853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45950.730004976853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45950.730004976853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45950.730004976853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45950.730004976853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45950.730004976853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45950.730004976853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45950.730004976853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45950.730004976853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45950.730004976853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45950.730004976853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45950.730004976853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45950.730004976853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45950.730004976853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45950.730004976853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45950.730004976853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45950.730004976853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45950.730004976853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45950.730004976853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45950.730004976853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45950.730004976853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45950.730004976853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45950.730004976853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45950.730004976853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45950.730004976853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45950.730004976853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45950.730004976853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45950.730004976853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45950.730004976853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45950.730004976853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45950.730004976853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45950.730004976853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45950.730004976853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45950.730004976853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45950.730004976853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45950.730004976853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45950.730004976853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45950.730004976853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45950.730004976853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45950.730004976853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45950.730004976853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45950.730004976853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45950.730004976853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45950.730004976853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45950.730004976853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45950.730004976853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45950.730004976853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45950.730004976853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45950.730004976853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45950.730004976853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45950.730004976853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45950.730004976853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45950.730004976853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45950.730004976853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45950.730004976853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45950.730004976853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45950.730004976853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45950.730004976853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45950.730004976853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45950.730004976853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45950.730004976853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45950.730004976853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45950.730004976853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45950.730004976853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45950.730004976853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45950.730004976853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45950.730004976853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45950.730004976853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45950.730004976853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45950.730004976853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45950.730004976853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45950.730004976853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45950.730004976853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45950.730004976853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45950.730004976853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45950.730004976853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45950.730004976853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45950.730004976853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45950.730004976853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45950.730004976853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45950.730004976853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45950.730004976853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45950.730004976853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45950.730004976853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45950.730004976853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45950.730004976853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45950.730004976853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45950.730004976853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45950.730004976853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45950.730004976853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45950.730004976853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45950.730004976853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45950.730004976853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247.2492873842566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9.3268865741265472E-2</v>
      </c>
      <c r="H3" s="125">
        <v>45950.57675925926</v>
      </c>
      <c r="I3" s="121" t="str">
        <f>IFERROR(VLOOKUP(D3,DB!A:F,6,0),"")</f>
        <v>Generator-DG</v>
      </c>
      <c r="J3" s="121" t="str">
        <f>IFERROR(VLOOKUP(D3,DB!A:G,7,0),"")</f>
        <v>Good</v>
      </c>
      <c r="K3" s="127" t="s">
        <v>39057</v>
      </c>
      <c r="L3" s="123" t="str">
        <f>IFERROR(VLOOKUP(D3,DB!A:I,9,0),"")</f>
        <v>Latis</v>
      </c>
    </row>
    <row r="4" spans="1:16" ht="15" customHeight="1">
      <c r="A4" s="121"/>
      <c r="B4" s="121" t="str">
        <f>IFERROR(VLOOKUP(D4,DB!A:K,11,0),"")</f>
        <v/>
      </c>
      <c r="C4" s="122"/>
      <c r="D4" s="95"/>
      <c r="E4" s="100"/>
      <c r="F4" s="125"/>
      <c r="G4" s="126">
        <f ca="1">IFERROR(NOW()-F4,"")</f>
        <v>45950.730004976853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45950.730004976853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45950.730004976853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45950.730004976853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45950.730004976853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45950.730004976853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45950.730004976853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45950.730004976853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45950.730004976853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45950.730004976853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45950.730004976853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45950.730004976853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45950.730004976853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45950.730004976853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45950.730004976853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45950.730004976853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45950.730004976853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45950.730004976853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45950.730004976853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45950.730004976853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45950.730004976853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45950.730004976853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45950.730004976853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45950.730004976853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45950.730004976853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45950.730004976853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45950.730004976853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45950.730004976853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45950.730004976853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45950.730004976853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45950.730004976853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45950.730004976853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45950.730004976853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45950.730004976853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45950.730004976853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45950.730004976853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45950.730004976853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45950.730004976853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45950.730004976853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45950.730004976853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45950.730004976853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45950.730004976853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45950.730004976853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45950.730004976853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45950.730004976853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45950.730004976853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45950.730004976853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45950.730004976853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45950.730004976853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45950.730004976853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45950.730004976853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45950.730004976853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45950.730004976853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45950.730004976853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45950.730004976853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45950.730004976853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45950.730004976853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45950.730004976853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45950.730004976853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45950.730004976853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45950.730004976853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45950.730004976853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45950.730004976853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45950.730004976853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45950.730004976853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45950.730004976853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45950.730004976853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45950.730004976853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45950.730004976853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45950.730004976853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45950.730004976853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45950.730004976853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45950.730004976853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45950.730004976853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45950.730004976853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45950.730004976853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45950.730004976853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45950.730004976853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45950.730004976853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45950.730004976853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45950.730004976853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45950.730004976853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45950.730004976853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45950.730004976853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45950.730004976853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45950.730004976853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45950.730004976853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45950.730004976853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45950.730004976853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45950.730004976853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45950.730004976853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45950.730004976853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45950.730004976853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45950.730004976853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45950.730004976853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45950.730004976853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45950.730004976853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45950.730004976853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45950.730004976853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45950.730004976853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45950.730004976853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45950.730004976853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45950.730004976853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45950.730004976853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45950.730004976853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45950.730004976853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45950.730004976853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45950.730004976853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45950.730004976853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45950.730004976853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45950.730004976853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45950.730004976853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45950.730004976853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45950.730004976853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45950.730004976853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45950.730004976853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45950.730004976853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45950.730004976853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45950.730004976853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45950.730004976853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45950.730004976853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45950.730004976853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45950.730004976853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45950.730004976853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45950.730004976853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45950.730004976853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45950.730004976853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45950.730004976853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45950.730004976853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45950.730004976853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45950.730004976853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45950.730004976853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45950.730004976853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45950.730004976853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45950.730004976853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45950.730004976853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45950.730004976853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45950.730004976853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45950.730004976853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45950.730004976853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45950.730004976853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45950.730004976853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45950.730004976853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45950.730004976853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45950.730004976853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45950.730004976853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45950.730004976853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45950.730004976853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45950.730004976853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45950.730004976853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45950.730004976853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45950.730004976853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45950.730004976853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45950.730004976853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45950.730004976853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45950.730004976853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45950.730004976853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45950.730004976853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45950.730004976853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45950.730004976853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45950.730004976853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45950.730004976853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45950.730004976853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45950.730004976853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45950.730004976853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45950.730004976853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45950.730004976853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45950.730004976853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45950.730004976853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45950.730004976853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45950.730004976853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45950.730004976853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45950.730004976853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45950.730004976853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45950.730004976853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45950.730004976853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45950.730004976853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45950.730004976853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45950.730004976853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45950.730004976853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45950.730004976853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45950.730004976853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45950.730004976853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45950.730004976853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45950.730004976853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45950.730004976853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45950.730004976853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45950.730004976853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45950.730004976853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45950.730004976853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45950.730004976853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45950.730004976853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45950.730004976853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45950.730004976853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45950.730004976853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45950.730004976853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45950.730004976853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45950.730004976853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45950.730004976853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45950.730004976853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45950.730004976853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45950.730004976853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45950.730004976853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45950.730004976853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45950.730004976853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45950.730004976853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45950.730004976853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45950.730004976853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45950.730004976853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45950.730004976853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45950.730004976853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45950.730004976853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45950.730004976853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45950.730004976853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45950.730004976853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45950.730004976853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45950.730004976853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45950.730004976853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45950.730004976853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45950.730004976853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45950.730004976853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45950.730004976853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45950.730004976853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45950.730004976853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45950.730004976853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45950.730004976853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45950.730004976853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45950.730004976853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45950.730004976853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45950.730004976853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45950.730004976853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45950.730004976853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45950.730004976853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45950.730004976853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45950.730004976853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45950.730004976853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45950.730004976853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45950.730004976853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45950.730004976853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45950.730004976853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45950.730004976853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45950.730004976853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45950.730004976853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45950.730004976853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45950.730004976853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45950.730004976853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45950.730004976853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45950.730004976853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45950.730004976853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45950.730004976853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45950.730004976853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45950.730004976853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45950.730004976853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45950.730004976853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45950.730004976853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45950.730004976853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45950.730004976853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45950.730004976853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45950.730004976853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45950.730004976853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45950.730004976853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45950.730004976853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45950.730004976853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45950.730004976853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45950.730004976853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45950.730004976853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45950.730004976853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45950.730004976853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45950.730004976853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45950.730004976853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45950.730004976853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45950.730004976853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45950.730004976853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45950.730004976853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45950.730004976853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45950.730004976853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45950.730004976853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45950.730004976853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45950.730004976853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45950.730004976853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45950.730004976853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45950.730004976853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45950.730004976853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45950.730004976853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45950.730004976853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45950.730004976853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45950.730004976853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45950.730004976853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45950.730004976853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45950.730004976853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45950.730004976853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45950.730004976853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45950.730004976853</v>
      </c>
      <c r="H296" s="125"/>
      <c r="I296" s="121" t="str">
        <f>IFERROR(VLOOKUP(D296,DB!A:F,6,0),"")</f>
        <v/>
      </c>
      <c r="J296" s="121" t="str">
        <f>IFERROR(VLOOKUP(D296,DB!A:G,7,0),"")</f>
        <v/>
      </c>
      <c r="K296" s="127"/>
      <c r="L296" s="123" t="str">
        <f>IFERROR(VLOOKUP(D296,DB!A:I,9,0),"")</f>
        <v/>
      </c>
    </row>
    <row r="297" spans="1:12" ht="15" customHeight="1">
      <c r="A297" s="128"/>
      <c r="B297" s="128" t="str">
        <f>IFERROR(VLOOKUP(D297,DB!A:K,11,0),"")</f>
        <v/>
      </c>
      <c r="C297" s="129"/>
      <c r="D297" s="130"/>
      <c r="E297" s="131"/>
      <c r="F297" s="132"/>
      <c r="G297" s="133">
        <f ca="1">IFERROR(NOW()-F297,"")</f>
        <v>45950.730004976853</v>
      </c>
      <c r="H297" s="132"/>
      <c r="I297" s="128" t="str">
        <f>IFERROR(VLOOKUP(D297,DB!A:F,6,0),"")</f>
        <v/>
      </c>
      <c r="J297" s="128" t="str">
        <f>IFERROR(VLOOKUP(D297,DB!A:G,7,0),"")</f>
        <v/>
      </c>
      <c r="K297" s="134"/>
      <c r="L297" s="130" t="str">
        <f>IFERROR(VLOOKUP(D297,DB!A:I,9,0),"")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58.897944791664486</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24.54112766203616</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5.9584309027777635</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2.0688938657403924</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3</v>
      </c>
      <c r="D6" s="159" t="s">
        <v>38356</v>
      </c>
      <c r="E6" s="159" t="s">
        <v>38964</v>
      </c>
      <c r="F6" s="160">
        <v>45950.689421296294</v>
      </c>
      <c r="G6" s="161">
        <f ca="1">IFERROR(NOW()-F6,"")</f>
        <v>4.0583680558484048E-2</v>
      </c>
      <c r="H6" s="160">
        <v>45950.681087962963</v>
      </c>
      <c r="I6" s="159" t="str">
        <f>IFERROR(VLOOKUP(D6,DB!A:F,6,0),"")</f>
        <v>SCECO</v>
      </c>
      <c r="J6" s="159" t="str">
        <f>IFERROR(VLOOKUP(D6,DB!A:G,7,0),"")</f>
        <v>Haj Removal</v>
      </c>
      <c r="K6" s="159" t="s">
        <v>39067</v>
      </c>
      <c r="L6" s="159" t="str">
        <f>IFERROR(VLOOKUP(D6,DB!A:I,9,0),"")</f>
        <v>Latis</v>
      </c>
    </row>
    <row r="7" spans="1:13" ht="15">
      <c r="A7" s="159" t="s">
        <v>39068</v>
      </c>
      <c r="B7" s="159" t="str">
        <f>IFERROR(VLOOKUP(D7,DB!A:K,11,0),"")</f>
        <v>R5</v>
      </c>
      <c r="C7" s="159">
        <v>1</v>
      </c>
      <c r="D7" s="159" t="s">
        <v>38355</v>
      </c>
      <c r="E7" s="159" t="s">
        <v>38964</v>
      </c>
      <c r="F7" s="160">
        <v>45950.710648148146</v>
      </c>
      <c r="G7" s="161">
        <f ca="1">IFERROR(NOW()-F7,"")</f>
        <v>1.9356828706804663E-2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45950.730004976853</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45950.730004976853</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45950.730004976853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45950.730004976853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45950.730004976853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45950.730004976853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45950.730004976853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45950.730004976853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45950.730004976853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45950.730004976853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45950.730004976853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45950.730004976853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45950.730004976853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45950.730004976853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45950.730004976853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45950.730004976853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45950.730004976853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45950.730004976853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45950.730004976853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45950.730004976853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45950.730004976853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45950.730004976853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45950.730004976853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45950.730004976853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45950.730004976853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45950.730004976853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45950.730004976853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45950.730004976853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45950.730004976853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45950.730004976853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45950.730004976853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45950.730004976853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45950.730004976853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45950.730004976853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45950.730004976853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45950.730004976853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45950.730004976853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45950.730004976853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45950.730004976853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45950.730004976853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45950.730004976853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45950.730004976853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45950.730004976853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45950.730004976853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45950.730004976853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45950.730004976853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45950.730004976853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45950.730004976853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45950.730004976853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45950.730004976853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45950.730004976853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45950.730004976853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45950.730004976853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45950.730004976853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45950.730004976853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45950.730004976853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45950.730004976853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45950.730004976853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45950.730004976853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45950.730004976853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45950.730004976853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45950.730004976853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45950.730004976853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45950.730004976853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45950.730004976853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45950.730004976853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45950.730004976853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45950.730004976853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45950.730004976853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45950.730004976853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45950.730004976853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45950.730004976853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45950.730004976853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45950.730004976853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45950.730004976853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45950.730004976853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45950.730004976853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45950.730004976853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45950.730004976853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45950.730004976853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45950.730004976853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45950.730004976853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45950.730004976853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45950.730004976853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45950.730004976853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45950.730004976853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45950.730004976853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45950.730004976853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45950.730004976853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45950.730004976853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45950.730004976853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45950.730004976853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45950.730004976853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45950.730004976853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45950.730004976853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45950.730004976853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45950.730004976853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45950.730004976853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45950.730004976853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45950.730004976853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45950.730004976853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45950.730004976853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45950.730004976853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45950.730004976853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45950.730004976853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45950.730004976853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45950.730004976853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45950.730004976853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45950.730004976853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45950.730004976853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45950.730004976853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45950.730004976853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45950.730004976853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45950.730004976853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45950.730004976853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45950.730004976853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45950.730004976853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45950.730004976853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45950.730004976853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45950.730004976853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45950.730004976853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45950.730004976853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45950.730004976853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45950.730004976853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45950.730004976853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45950.730004976853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45950.730004976853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45950.730004976853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45950.730004976853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45950.730004976853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45950.730004976853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45950.730004976853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45950.730004976853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45950.730004976853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45950.730004976853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45950.730004976853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45950.730004976853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45950.730004976853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45950.730004976853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45950.730004976853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45950.730004976853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45950.730004976853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45950.730004976853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45950.730004976853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45950.730004976853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45950.730004976853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45950.730004976853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45950.730004976853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45950.730004976853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45950.730004976853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45950.730004976853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45950.730004976853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45950.730004976853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45950.730004976853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45950.730004976853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45950.730004976853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45950.730004976853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45950.730004976853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45950.730004976853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45950.730004976853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45950.730004976853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45950.730004976853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45950.730004976853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45950.730004976853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45950.730004976853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45950.730004976853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45950.730004976853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45950.730004976853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45950.730004976853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45950.730004976853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45950.730004976853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45950.730004976853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45950.730004976853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45950.730004976853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45950.730004976853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45950.730004976853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45950.730004976853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45950.730004976853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45950.730004976853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45950.730004976853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45950.730004976853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45950.730004976853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45950.730004976853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45950.730004976853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45950.730004976853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45950.730004976853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45950.730004976853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45950.730004976853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45950.730004976853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45950.730004976853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45950.730004976853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45950.730004976853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45950.730004976853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45950.730004976853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45950.730004976853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45950.730004976853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45950.730004976853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45950.730004976853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45950.730004976853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45950.730004976853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45950.730004976853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45950.730004976853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45950.730004976853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45950.730004976853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45950.730004976853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45950.730004976853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45950.730004976853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45950.730004976853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45950.730004976853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45950.730004976853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45950.730004976853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45950.730004976853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45950.730004976853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45950.730004976853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45950.730004976853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45950.730004976853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45950.730004976853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45950.730004976853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45950.730004976853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45950.730004976853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45950.730004976853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45950.730004976853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45950.730004976853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45950.730004976853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45950.730004976853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45950.730004976853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45950.730004976853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45950.730004976853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45950.730004976853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45950.730004976853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45950.730004976853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45950.730004976853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45950.730004976853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45950.730004976853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45950.730004976853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45950.730004976853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45950.730004976853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45950.730004976853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45950.730004976853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45950.730004976853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45950.730004976853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45950.730004976853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45950.730004976853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45950.730004976853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45950.730004976853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45950.730004976853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45950.730004976853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45950.730004976853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45950.730004976853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45950.730004976853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45950.730004976853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45950.730004976853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45950.730004976853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45950.730004976853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45950.730004976853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45950.730004976853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45950.730004976853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45950.730004976853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45950.730004976853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45950.730004976853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45950.730004976853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45950.730004976853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45950.730004976853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45950.730004976853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45950.730004976853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45950.730004976853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45950.730004976853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45950.730004976853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45950.730004976853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45950.730004976853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45950.730004976853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45950.730004976853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45950.730004976853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45950.730004976853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45950.730004976853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45950.730004976853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45950.730004976853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45950.730004976853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45950.730004976853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45950.730004976853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45950.730004976853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45950.730004976853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45950.730004976853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45950.730004976853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45950.730004976853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45950.730004976853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45950.730004976853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45950.730004976853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45950.730004976853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45950.730004976853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45950.730004976853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45950.730004976853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45950.730004976853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45950.730004976853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45950.730004976853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45950.730004976853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45950.730004976853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45950.730004976853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45950.730004976853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45950.730004976853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45950.730004976853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45950.730004976853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45950.730004976853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45950.730004976853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45950.730004976853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45950.730004976853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45950.730004976853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45950.730004976853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45950.730004976853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45950.730004976853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45950.730004976853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45950.730004976853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45950.730004976853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45950.730004976853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45950.730004976853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45950.730004976853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45950.730004976853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45950.730004976853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45950.730004976853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45950.730004976853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45950.730004976853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45950.730004976853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45950.730004976853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45950.730004976853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45950.730004976853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45950.730004976853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45950.730004976853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45950.730004976853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45950.730004976853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45950.730004976853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45950.730004976853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45950.730004976853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45950.730004976853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45950.730004976853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45950.730004976853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45950.730004976853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45950.730004976853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45950.730004976853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45950.730004976853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45950.730004976853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45950.730004976853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45950.730004976853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45950.730004976853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45950.730004976853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45950.730004976853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45950.730004976853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45950.730004976853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45950.730004976853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45950.730004976853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45950.730004976853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45950.730004976853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45950.730004976853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45950.730004976853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45950.730004976853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45950.730004976853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45950.730004976853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45950.730004976853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45950.730004976853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45950.730004976853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45950.730004976853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45950.730004976853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45950.730004976853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45950.730004976853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45950.730004976853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45950.730004976853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45950.730004976853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45950.730004976853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45950.730004976853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45950.730004976853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45950.730004976853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45950.730004976853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45950.730004976853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45950.730004976853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45950.730004976853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45950.730004976853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45950.730004976853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45950.730004976853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45950.730004976853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45950.730004976853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45950.730004976853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45950.730004976853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45950.730004976853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45950.730004976853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45950.730004976853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45950.730004976853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45950.730004976853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45950.730004976853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45950.730004976853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45950.730004976853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45950.730004976853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45950.730004976853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45950.730004976853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45950.730004976853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45950.730004976853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45950.730004976853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45950.730004976853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45950.730004976853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45950.730004976853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45950.730004976853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45950.730004976853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45950.730004976853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45950.730004976853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45950.730004976853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45950.730004976853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45950.730004976853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45950.730004976853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45950.730004976853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45950.730004976853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45950.730004976853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45950.730004976853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45950.730004976853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45950.730004976853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45950.730004976853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45950.730004976853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45950.730004976853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45950.730004976853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45950.730004976853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45950.730004976853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45950.730004976853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45950.730004976853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45950.730004976853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45950.730004976853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45950.730004976853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45950.730004976853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45950.730004976853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45950.730004976853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45950.730004976853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45950.730004976853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45950.730004976853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45950.730004976853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45950.730004976853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45950.730004976853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45950.730004976853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45950.730004976853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45950.730004976853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45950.730004976853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45950.730004976853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45950.730004976853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45950.730004976853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45950.730004976853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45950.730004976853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45950.730004976853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45950.730004976853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45950.730004976853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45950.730004976853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45950.730004976853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45950.730004976853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45950.730004976853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45950.730004976853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45950.730004976853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45950.730004976853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45950.730004976853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45950.730004976853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45950.730004976853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45950.730004976853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45950.730004976853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45950.730004976853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45950.730004976853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45950.730004976853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45950.730004976853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45950.730004976853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45950.730004976853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45950.730004976853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45950.730004976853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45950.730004976853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45950.730004976853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45950.730004976853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45950.730004976853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45950.730004976853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45950.730004976853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45950.730004976853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45950.730004976853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45950.730004976853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45950.730004976853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45950.730004976853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45950.730004976853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45950.730004976853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45950.730004976853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45950.730004976853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45950.730004976853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45950.730004976853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45950.730004976853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45950.730004976853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45950.730004976853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45950.730004976853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45950.730004976853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45950.730004976853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45950.730004976853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45950.730004976853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45950.730004976853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45950.730004976853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45950.730004976853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45950.730004976853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45950.730004976853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45950.730004976853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45950.730004976853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45950.730004976853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45950.730004976853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45950.730004976853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45950.730004976853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45950.730004976853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45950.730004976853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45950.730004976853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45950.730004976853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45950.730004976853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45950.730004976853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45950.730004976853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45950.730004976853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45950.730004976853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45950.730004976853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45950.730004976853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45950.730004976853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45950.730004976853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45950.730004976853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45950.730004976853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45950.730004976853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45950.730004976853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45950.730004976853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45950.730004976853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45950.730004976853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45950.730004976853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45950.730004976853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45950.730004976853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45950.730004976853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45950.730004976853</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5</v>
      </c>
      <c r="D2" s="105" t="s">
        <v>35642</v>
      </c>
      <c r="E2" s="108" t="s">
        <v>38964</v>
      </c>
      <c r="F2" s="109">
        <v>45950.657858796294</v>
      </c>
      <c r="G2" s="78">
        <f ca="1">IFERROR(NOW()-F2,"-")</f>
        <v>7.2146180558775086E-2</v>
      </c>
      <c r="H2" s="109">
        <v>45950.649814814817</v>
      </c>
      <c r="I2" s="105" t="str">
        <f>IFERROR(VLOOKUP(D2,DB!A:F,6,0),"")</f>
        <v>Generator-SG</v>
      </c>
      <c r="J2" s="104" t="str">
        <f>IFERROR(VLOOKUP(D2,DB!A:G,7,0),"")</f>
        <v xml:space="preserve">Weak </v>
      </c>
      <c r="K2" s="110" t="s">
        <v>39070</v>
      </c>
      <c r="L2" s="111" t="str">
        <f>IFERROR(VLOOKUP(D2,DB!A:I,9,0),"")</f>
        <v>Latis</v>
      </c>
    </row>
    <row r="3" spans="1:16383" ht="31.5" customHeight="1">
      <c r="A3" s="106"/>
      <c r="B3" s="105" t="str">
        <f>IFERROR(VLOOKUP(D3,DB!A:K,11,0),"")</f>
        <v/>
      </c>
      <c r="C3" s="107"/>
      <c r="D3" s="105"/>
      <c r="E3" s="108"/>
      <c r="F3" s="109"/>
      <c r="G3" s="78">
        <f ca="1">IFERROR(NOW()-F3,"-")</f>
        <v>45950.730004976853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45950.730004976853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45950.730004976853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45950.730004976853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45950.730004976853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45950.730004976853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45950.730004976853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45950.730004976853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45950.730004976853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45950.730004976853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45950.730004976853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45950.730004976853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45950.730004976853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45950.730004976853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45950.730004976853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45950.730004976853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45950.730004976853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45950.730004976853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45950.730004976853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45950.730004976853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45950.730004976853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45950.730004976853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45950.730004976853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45950.730004976853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45950.730004976853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45950.730004976853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45950.730004976853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45950.730004976853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45950.730004976853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45950.730004976853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45950.730004976853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45950.730004976853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45950.730004976853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45950.730004976853</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2025-10-20T14:31:29Z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